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Office\New folder\Downloads\"/>
    </mc:Choice>
  </mc:AlternateContent>
  <xr:revisionPtr revIDLastSave="0" documentId="8_{7100E220-9DD5-48A8-A1DC-D5632A8DAE6F}" xr6:coauthVersionLast="47" xr6:coauthVersionMax="47" xr10:uidLastSave="{00000000-0000-0000-0000-000000000000}"/>
  <workbookProtection workbookAlgorithmName="SHA-512" workbookHashValue="oBgI8mxCDXh+JbsKMP5Tiq5491mkvWA6SQVhzNBJwjNwnrzPYXj5VNNTd3Kz73H+EPjKBW1P1YT5/v02+yptYQ==" workbookSaltValue="Q6y446uJZEciPjpCyFrBgg==" workbookSpinCount="100000" lockStructure="1"/>
  <bookViews>
    <workbookView xWindow="-108" yWindow="-108" windowWidth="23256" windowHeight="12456" xr2:uid="{00000000-000D-0000-FFFF-FFFF00000000}"/>
  </bookViews>
  <sheets>
    <sheet name="Adults Hunters" sheetId="1" r:id="rId1"/>
    <sheet name="Junior Hunters" sheetId="3" r:id="rId2"/>
    <sheet name="Infants Hunters" sheetId="4" r:id="rId3"/>
    <sheet name="Adults 10M" sheetId="5" r:id="rId4"/>
    <sheet name="Junior 10M" sheetId="6" r:id="rId5"/>
    <sheet name="Infants 10M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K24" i="1"/>
  <c r="K23" i="1"/>
  <c r="K22" i="1"/>
  <c r="K21" i="1"/>
  <c r="K20" i="1"/>
  <c r="K19" i="1"/>
  <c r="K18" i="1"/>
  <c r="K17" i="1"/>
  <c r="K16" i="1"/>
  <c r="K15" i="1"/>
  <c r="K25" i="1"/>
  <c r="K14" i="1"/>
  <c r="K13" i="1"/>
  <c r="K12" i="1"/>
  <c r="K11" i="1"/>
  <c r="K10" i="1"/>
  <c r="K9" i="1"/>
  <c r="K8" i="1"/>
  <c r="K7" i="1"/>
  <c r="K6" i="1"/>
  <c r="I25" i="1"/>
  <c r="I6" i="1"/>
  <c r="H25" i="1"/>
  <c r="H7" i="1"/>
  <c r="G25" i="1"/>
  <c r="G24" i="1"/>
  <c r="G6" i="1"/>
  <c r="H6" i="7"/>
  <c r="G6" i="7"/>
  <c r="G11" i="5"/>
  <c r="G10" i="5"/>
  <c r="G9" i="5"/>
  <c r="H6" i="5"/>
  <c r="H8" i="5"/>
  <c r="I11" i="5"/>
  <c r="K17" i="5"/>
  <c r="K16" i="5"/>
  <c r="K15" i="5"/>
  <c r="K24" i="5"/>
  <c r="K19" i="5"/>
  <c r="L21" i="7"/>
  <c r="K21" i="7"/>
  <c r="I21" i="7"/>
  <c r="H21" i="7"/>
  <c r="G21" i="7"/>
  <c r="L20" i="7"/>
  <c r="K20" i="7"/>
  <c r="I20" i="7"/>
  <c r="H20" i="7"/>
  <c r="G20" i="7"/>
  <c r="L19" i="7"/>
  <c r="K19" i="7"/>
  <c r="I19" i="7"/>
  <c r="H19" i="7"/>
  <c r="G19" i="7"/>
  <c r="L18" i="7"/>
  <c r="K18" i="7"/>
  <c r="I18" i="7"/>
  <c r="H18" i="7"/>
  <c r="G18" i="7"/>
  <c r="L17" i="7"/>
  <c r="K17" i="7"/>
  <c r="I17" i="7"/>
  <c r="H17" i="7"/>
  <c r="G17" i="7"/>
  <c r="L16" i="7"/>
  <c r="K16" i="7"/>
  <c r="I16" i="7"/>
  <c r="H16" i="7"/>
  <c r="G16" i="7"/>
  <c r="L15" i="7"/>
  <c r="K15" i="7"/>
  <c r="I15" i="7"/>
  <c r="H15" i="7"/>
  <c r="G15" i="7"/>
  <c r="L14" i="7"/>
  <c r="K14" i="7"/>
  <c r="I14" i="7"/>
  <c r="H14" i="7"/>
  <c r="G14" i="7"/>
  <c r="L13" i="7"/>
  <c r="K13" i="7"/>
  <c r="I13" i="7"/>
  <c r="H13" i="7"/>
  <c r="G13" i="7"/>
  <c r="L12" i="7"/>
  <c r="K12" i="7"/>
  <c r="I12" i="7"/>
  <c r="H12" i="7"/>
  <c r="G12" i="7"/>
  <c r="L11" i="7"/>
  <c r="K11" i="7"/>
  <c r="I11" i="7"/>
  <c r="G11" i="7"/>
  <c r="L10" i="7"/>
  <c r="K10" i="7"/>
  <c r="I10" i="7"/>
  <c r="H10" i="7"/>
  <c r="G10" i="7"/>
  <c r="L9" i="7"/>
  <c r="K9" i="7"/>
  <c r="I9" i="7"/>
  <c r="H9" i="7"/>
  <c r="G9" i="7"/>
  <c r="L8" i="7"/>
  <c r="K8" i="7"/>
  <c r="I8" i="7"/>
  <c r="H8" i="7"/>
  <c r="G8" i="7"/>
  <c r="L7" i="7"/>
  <c r="K7" i="7"/>
  <c r="I7" i="7"/>
  <c r="H7" i="7"/>
  <c r="H11" i="7" s="1"/>
  <c r="G7" i="7"/>
  <c r="L6" i="7"/>
  <c r="K6" i="7"/>
  <c r="I6" i="7"/>
  <c r="L21" i="6"/>
  <c r="K21" i="6"/>
  <c r="I21" i="6"/>
  <c r="H21" i="6"/>
  <c r="G21" i="6"/>
  <c r="L20" i="6"/>
  <c r="K20" i="6"/>
  <c r="I20" i="6"/>
  <c r="H20" i="6"/>
  <c r="G20" i="6"/>
  <c r="L19" i="6"/>
  <c r="K19" i="6"/>
  <c r="I19" i="6"/>
  <c r="H19" i="6"/>
  <c r="G19" i="6"/>
  <c r="L18" i="6"/>
  <c r="K18" i="6"/>
  <c r="I18" i="6"/>
  <c r="H18" i="6"/>
  <c r="G18" i="6"/>
  <c r="L17" i="6"/>
  <c r="K17" i="6"/>
  <c r="I17" i="6"/>
  <c r="H17" i="6"/>
  <c r="G17" i="6"/>
  <c r="L16" i="6"/>
  <c r="K16" i="6"/>
  <c r="I16" i="6"/>
  <c r="H16" i="6"/>
  <c r="G16" i="6"/>
  <c r="L15" i="6"/>
  <c r="K15" i="6"/>
  <c r="I15" i="6"/>
  <c r="H15" i="6"/>
  <c r="G15" i="6"/>
  <c r="L14" i="6"/>
  <c r="K14" i="6"/>
  <c r="I14" i="6"/>
  <c r="H14" i="6"/>
  <c r="G14" i="6"/>
  <c r="L13" i="6"/>
  <c r="K13" i="6"/>
  <c r="I13" i="6"/>
  <c r="H13" i="6"/>
  <c r="G13" i="6"/>
  <c r="L12" i="6"/>
  <c r="K12" i="6"/>
  <c r="I12" i="6"/>
  <c r="H12" i="6"/>
  <c r="G12" i="6"/>
  <c r="L11" i="6"/>
  <c r="K11" i="6"/>
  <c r="I11" i="6"/>
  <c r="H11" i="6"/>
  <c r="G11" i="6"/>
  <c r="L10" i="6"/>
  <c r="K10" i="6"/>
  <c r="I10" i="6"/>
  <c r="H10" i="6"/>
  <c r="G10" i="6"/>
  <c r="L9" i="6"/>
  <c r="K9" i="6"/>
  <c r="I9" i="6"/>
  <c r="H9" i="6"/>
  <c r="G9" i="6"/>
  <c r="L8" i="6"/>
  <c r="K8" i="6"/>
  <c r="I8" i="6"/>
  <c r="H8" i="6"/>
  <c r="G8" i="6"/>
  <c r="L7" i="6"/>
  <c r="K7" i="6"/>
  <c r="I7" i="6"/>
  <c r="H7" i="6"/>
  <c r="G7" i="6"/>
  <c r="L6" i="6"/>
  <c r="K6" i="6"/>
  <c r="I6" i="6"/>
  <c r="H6" i="6"/>
  <c r="G6" i="6"/>
  <c r="L24" i="5"/>
  <c r="I24" i="5"/>
  <c r="H24" i="5"/>
  <c r="G24" i="5"/>
  <c r="L23" i="5"/>
  <c r="K23" i="5"/>
  <c r="I23" i="5"/>
  <c r="H23" i="5"/>
  <c r="G23" i="5"/>
  <c r="L22" i="5"/>
  <c r="G22" i="5"/>
  <c r="L21" i="5"/>
  <c r="K21" i="5"/>
  <c r="I21" i="5"/>
  <c r="H21" i="5"/>
  <c r="G21" i="5"/>
  <c r="L20" i="5"/>
  <c r="K20" i="5"/>
  <c r="I20" i="5"/>
  <c r="H20" i="5"/>
  <c r="G20" i="5"/>
  <c r="L19" i="5"/>
  <c r="I19" i="5"/>
  <c r="H19" i="5"/>
  <c r="G19" i="5"/>
  <c r="L18" i="5"/>
  <c r="K18" i="5"/>
  <c r="I18" i="5"/>
  <c r="H18" i="5"/>
  <c r="G18" i="5"/>
  <c r="L17" i="5"/>
  <c r="I17" i="5"/>
  <c r="H17" i="5"/>
  <c r="G17" i="5"/>
  <c r="L16" i="5"/>
  <c r="I16" i="5"/>
  <c r="H16" i="5"/>
  <c r="G16" i="5"/>
  <c r="L15" i="5"/>
  <c r="I15" i="5"/>
  <c r="H15" i="5"/>
  <c r="G15" i="5"/>
  <c r="L14" i="5"/>
  <c r="K14" i="5"/>
  <c r="I14" i="5"/>
  <c r="H14" i="5"/>
  <c r="G14" i="5"/>
  <c r="L13" i="5"/>
  <c r="K13" i="5"/>
  <c r="I13" i="5"/>
  <c r="H13" i="5"/>
  <c r="G13" i="5"/>
  <c r="L12" i="5"/>
  <c r="K12" i="5"/>
  <c r="I12" i="5"/>
  <c r="H12" i="5"/>
  <c r="G12" i="5"/>
  <c r="L11" i="5"/>
  <c r="K11" i="5"/>
  <c r="H11" i="5"/>
  <c r="L10" i="5"/>
  <c r="K10" i="5"/>
  <c r="I10" i="5"/>
  <c r="H10" i="5"/>
  <c r="L9" i="5"/>
  <c r="K9" i="5"/>
  <c r="I9" i="5"/>
  <c r="H9" i="5"/>
  <c r="L8" i="5"/>
  <c r="K8" i="5"/>
  <c r="I8" i="5"/>
  <c r="G8" i="5"/>
  <c r="L7" i="5"/>
  <c r="K7" i="5"/>
  <c r="I7" i="5"/>
  <c r="H7" i="5"/>
  <c r="G7" i="5"/>
  <c r="L6" i="5"/>
  <c r="K6" i="5"/>
  <c r="I6" i="5"/>
  <c r="G6" i="5"/>
  <c r="I24" i="1"/>
  <c r="I23" i="1"/>
  <c r="I21" i="1"/>
  <c r="H24" i="1"/>
  <c r="H23" i="1"/>
  <c r="H21" i="1"/>
  <c r="G23" i="1"/>
  <c r="G22" i="1"/>
  <c r="G21" i="1"/>
  <c r="G18" i="1"/>
  <c r="L24" i="1"/>
  <c r="L23" i="1"/>
  <c r="L22" i="1"/>
  <c r="L21" i="1"/>
  <c r="H8" i="1"/>
  <c r="K19" i="3"/>
  <c r="K7" i="4"/>
  <c r="L21" i="4"/>
  <c r="K21" i="4"/>
  <c r="I21" i="4"/>
  <c r="H21" i="4"/>
  <c r="G21" i="4"/>
  <c r="L20" i="4"/>
  <c r="K20" i="4"/>
  <c r="I20" i="4"/>
  <c r="H20" i="4"/>
  <c r="G20" i="4"/>
  <c r="L19" i="4"/>
  <c r="K19" i="4"/>
  <c r="I19" i="4"/>
  <c r="H19" i="4"/>
  <c r="G19" i="4"/>
  <c r="L18" i="4"/>
  <c r="K18" i="4"/>
  <c r="I18" i="4"/>
  <c r="H18" i="4"/>
  <c r="G18" i="4"/>
  <c r="L17" i="4"/>
  <c r="K17" i="4"/>
  <c r="I17" i="4"/>
  <c r="H17" i="4"/>
  <c r="G17" i="4"/>
  <c r="L16" i="4"/>
  <c r="K16" i="4"/>
  <c r="I16" i="4"/>
  <c r="H16" i="4"/>
  <c r="G16" i="4"/>
  <c r="L15" i="4"/>
  <c r="K15" i="4"/>
  <c r="I15" i="4"/>
  <c r="H15" i="4"/>
  <c r="G15" i="4"/>
  <c r="L14" i="4"/>
  <c r="K14" i="4"/>
  <c r="I14" i="4"/>
  <c r="H14" i="4"/>
  <c r="G14" i="4"/>
  <c r="L13" i="4"/>
  <c r="K13" i="4"/>
  <c r="I13" i="4"/>
  <c r="H13" i="4"/>
  <c r="G13" i="4"/>
  <c r="L12" i="4"/>
  <c r="K12" i="4"/>
  <c r="I12" i="4"/>
  <c r="H12" i="4"/>
  <c r="G12" i="4"/>
  <c r="L11" i="4"/>
  <c r="K11" i="4"/>
  <c r="I11" i="4"/>
  <c r="G11" i="4"/>
  <c r="L10" i="4"/>
  <c r="K10" i="4"/>
  <c r="I10" i="4"/>
  <c r="H10" i="4"/>
  <c r="G10" i="4"/>
  <c r="L9" i="4"/>
  <c r="K9" i="4"/>
  <c r="I9" i="4"/>
  <c r="H9" i="4"/>
  <c r="G9" i="4"/>
  <c r="L8" i="4"/>
  <c r="K8" i="4"/>
  <c r="I8" i="4"/>
  <c r="H8" i="4"/>
  <c r="G8" i="4"/>
  <c r="L7" i="4"/>
  <c r="I7" i="4"/>
  <c r="H7" i="4"/>
  <c r="H11" i="4" s="1"/>
  <c r="G7" i="4"/>
  <c r="L6" i="4"/>
  <c r="K6" i="4"/>
  <c r="I6" i="4"/>
  <c r="H6" i="4"/>
  <c r="G6" i="4"/>
  <c r="H11" i="1"/>
  <c r="H9" i="1"/>
  <c r="H10" i="1"/>
  <c r="H12" i="1"/>
  <c r="H13" i="1"/>
  <c r="H14" i="1"/>
  <c r="H15" i="1"/>
  <c r="H16" i="1"/>
  <c r="H17" i="1"/>
  <c r="L21" i="3"/>
  <c r="K21" i="3"/>
  <c r="I21" i="3"/>
  <c r="H21" i="3"/>
  <c r="G21" i="3"/>
  <c r="L20" i="3"/>
  <c r="K20" i="3"/>
  <c r="I20" i="3"/>
  <c r="H20" i="3"/>
  <c r="G20" i="3"/>
  <c r="L19" i="3"/>
  <c r="I19" i="3"/>
  <c r="H19" i="3"/>
  <c r="G19" i="3"/>
  <c r="L18" i="3"/>
  <c r="K18" i="3"/>
  <c r="I18" i="3"/>
  <c r="H18" i="3"/>
  <c r="G18" i="3"/>
  <c r="L17" i="3"/>
  <c r="K17" i="3"/>
  <c r="I17" i="3"/>
  <c r="H17" i="3"/>
  <c r="G17" i="3"/>
  <c r="L16" i="3"/>
  <c r="K16" i="3"/>
  <c r="I16" i="3"/>
  <c r="H16" i="3"/>
  <c r="G16" i="3"/>
  <c r="L15" i="3"/>
  <c r="K15" i="3"/>
  <c r="I15" i="3"/>
  <c r="H15" i="3"/>
  <c r="G15" i="3"/>
  <c r="L14" i="3"/>
  <c r="K14" i="3"/>
  <c r="I14" i="3"/>
  <c r="H14" i="3"/>
  <c r="G14" i="3"/>
  <c r="L13" i="3"/>
  <c r="K13" i="3"/>
  <c r="I13" i="3"/>
  <c r="H13" i="3"/>
  <c r="G13" i="3"/>
  <c r="L12" i="3"/>
  <c r="K12" i="3"/>
  <c r="I12" i="3"/>
  <c r="H12" i="3"/>
  <c r="G12" i="3"/>
  <c r="L11" i="3"/>
  <c r="K11" i="3"/>
  <c r="I11" i="3"/>
  <c r="G11" i="3"/>
  <c r="L10" i="3"/>
  <c r="K10" i="3"/>
  <c r="I10" i="3"/>
  <c r="H10" i="3"/>
  <c r="G10" i="3"/>
  <c r="L9" i="3"/>
  <c r="K9" i="3"/>
  <c r="I9" i="3"/>
  <c r="H9" i="3"/>
  <c r="G9" i="3"/>
  <c r="L8" i="3"/>
  <c r="K8" i="3"/>
  <c r="I8" i="3"/>
  <c r="H8" i="3"/>
  <c r="G8" i="3"/>
  <c r="H11" i="3"/>
  <c r="L6" i="3"/>
  <c r="K6" i="3"/>
  <c r="I6" i="3"/>
  <c r="G6" i="3"/>
  <c r="G20" i="1"/>
  <c r="G19" i="1"/>
  <c r="H20" i="1"/>
  <c r="I20" i="1"/>
  <c r="L20" i="1"/>
  <c r="H19" i="1"/>
  <c r="H18" i="1"/>
  <c r="I19" i="1"/>
  <c r="I18" i="1"/>
  <c r="I17" i="1"/>
  <c r="I16" i="1"/>
  <c r="I15" i="1"/>
  <c r="I14" i="1"/>
  <c r="I13" i="1"/>
  <c r="I12" i="1"/>
  <c r="I11" i="1"/>
  <c r="I10" i="1"/>
  <c r="I9" i="1"/>
  <c r="G17" i="1"/>
  <c r="G16" i="1"/>
  <c r="G15" i="1"/>
  <c r="G14" i="1"/>
  <c r="G13" i="1"/>
  <c r="G12" i="1"/>
  <c r="G11" i="1"/>
  <c r="G10" i="1"/>
  <c r="G9" i="1"/>
  <c r="L19" i="1"/>
  <c r="L18" i="1"/>
  <c r="L17" i="1"/>
  <c r="L16" i="1"/>
  <c r="I8" i="1"/>
  <c r="G8" i="1"/>
  <c r="G7" i="1"/>
  <c r="L15" i="1"/>
  <c r="L14" i="1"/>
  <c r="L13" i="1"/>
  <c r="L12" i="1"/>
  <c r="L11" i="1"/>
  <c r="L10" i="1"/>
  <c r="L9" i="1"/>
  <c r="L8" i="1"/>
  <c r="L7" i="1"/>
  <c r="L6" i="1"/>
  <c r="I7" i="1"/>
  <c r="K22" i="5" l="1"/>
</calcChain>
</file>

<file path=xl/sharedStrings.xml><?xml version="1.0" encoding="utf-8"?>
<sst xmlns="http://schemas.openxmlformats.org/spreadsheetml/2006/main" count="345" uniqueCount="60">
  <si>
    <t>Shoot Venue &amp;  Top Score (T.S)</t>
  </si>
  <si>
    <t>Shoot 1</t>
  </si>
  <si>
    <t>Shoot 2</t>
  </si>
  <si>
    <t>Shoot 3</t>
  </si>
  <si>
    <t>Shoot 4</t>
  </si>
  <si>
    <t>Shoot 5</t>
  </si>
  <si>
    <t>Shoot 6</t>
  </si>
  <si>
    <t>T.S</t>
  </si>
  <si>
    <t>Forename</t>
  </si>
  <si>
    <t>Surname</t>
  </si>
  <si>
    <t>Shooter No</t>
  </si>
  <si>
    <t>Club</t>
  </si>
  <si>
    <t>Team</t>
  </si>
  <si>
    <t>Rolling 6 %</t>
  </si>
  <si>
    <t>Average Score</t>
  </si>
  <si>
    <t>Total Points</t>
  </si>
  <si>
    <t>Best of 4 Shoots</t>
  </si>
  <si>
    <t>Overall Position</t>
  </si>
  <si>
    <t>Shoots Attended</t>
  </si>
  <si>
    <t>Score</t>
  </si>
  <si>
    <t>%</t>
  </si>
  <si>
    <t>Numo</t>
  </si>
  <si>
    <t>Jones</t>
  </si>
  <si>
    <t>Pontypool</t>
  </si>
  <si>
    <t>Catty Precision</t>
  </si>
  <si>
    <t>Lloyd</t>
  </si>
  <si>
    <t>Sam</t>
  </si>
  <si>
    <t>James</t>
  </si>
  <si>
    <t>Edwards</t>
  </si>
  <si>
    <t>Marco</t>
  </si>
  <si>
    <t>Michael</t>
  </si>
  <si>
    <t>Harry</t>
  </si>
  <si>
    <t>Smith</t>
  </si>
  <si>
    <t xml:space="preserve">Alan </t>
  </si>
  <si>
    <t>Rowland</t>
  </si>
  <si>
    <t>Thomas</t>
  </si>
  <si>
    <t>Amos</t>
  </si>
  <si>
    <t>Dixon</t>
  </si>
  <si>
    <t xml:space="preserve">Brandon </t>
  </si>
  <si>
    <t>Lee</t>
  </si>
  <si>
    <t>Hughes</t>
  </si>
  <si>
    <t>Adam</t>
  </si>
  <si>
    <t>Jordan</t>
  </si>
  <si>
    <t xml:space="preserve">Kevin </t>
  </si>
  <si>
    <t>Aaron</t>
  </si>
  <si>
    <t>Batemen</t>
  </si>
  <si>
    <t>Billy-Jo</t>
  </si>
  <si>
    <t>Shoot Year 2025/2026 - Grade / Ranking %</t>
  </si>
  <si>
    <t>Jamie-Lee</t>
  </si>
  <si>
    <t>Numo Jr</t>
  </si>
  <si>
    <t>Toby</t>
  </si>
  <si>
    <t>Young</t>
  </si>
  <si>
    <t>Ross</t>
  </si>
  <si>
    <t>Jeff</t>
  </si>
  <si>
    <t>Manning</t>
  </si>
  <si>
    <t>Tomos</t>
  </si>
  <si>
    <t>Sheppard</t>
  </si>
  <si>
    <t>Andy</t>
  </si>
  <si>
    <t>Maund</t>
  </si>
  <si>
    <t>Iolo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</si>
</sst>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20"/>
      <color rgb="FF000000"/>
      <name val="Aptos Narrow"/>
      <charset val="1"/>
    </font>
    <font>
      <sz val="20"/>
      <color rgb="FF000000"/>
      <name val="Aptos Narrow"/>
      <family val="2"/>
      <scheme val="minor"/>
    </font>
    <font>
      <b/>
      <sz val="36"/>
      <color rgb="FF000000"/>
      <name val="Aptos Narrow"/>
      <scheme val="minor"/>
    </font>
    <font>
      <sz val="20"/>
      <color rgb="FFFF0000"/>
      <name val="Aptos Narrow"/>
      <family val="2"/>
      <scheme val="minor"/>
    </font>
    <font>
      <b/>
      <sz val="36"/>
      <color rgb="FF242424"/>
      <name val="Aptos Narrow"/>
      <charset val="1"/>
    </font>
    <font>
      <b/>
      <sz val="20"/>
      <color rgb="FFFF000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0"/>
      <color rgb="FFFFFF00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2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33E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0" xfId="0" applyFont="1" applyFill="1" applyAlignment="1">
      <alignment vertical="center"/>
    </xf>
    <xf numFmtId="0" fontId="5" fillId="3" borderId="7" xfId="0" applyFont="1" applyFill="1" applyBorder="1"/>
    <xf numFmtId="0" fontId="1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0" xfId="0" applyFont="1" applyFill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8" fillId="4" borderId="0" xfId="0" applyFont="1" applyFill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3" xfId="0" applyFont="1" applyBorder="1"/>
    <xf numFmtId="0" fontId="2" fillId="0" borderId="14" xfId="0" applyFont="1" applyBorder="1"/>
    <xf numFmtId="0" fontId="2" fillId="2" borderId="0" xfId="0" applyFont="1" applyFill="1"/>
    <xf numFmtId="0" fontId="0" fillId="0" borderId="13" xfId="0" applyBorder="1"/>
    <xf numFmtId="0" fontId="1" fillId="2" borderId="0" xfId="0" applyFont="1" applyFill="1"/>
    <xf numFmtId="0" fontId="0" fillId="5" borderId="17" xfId="0" applyFill="1" applyBorder="1" applyAlignment="1">
      <alignment horizontal="center"/>
    </xf>
    <xf numFmtId="0" fontId="0" fillId="0" borderId="17" xfId="0" applyBorder="1"/>
    <xf numFmtId="0" fontId="10" fillId="6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8" xfId="0" applyFont="1" applyBorder="1"/>
    <xf numFmtId="0" fontId="0" fillId="0" borderId="18" xfId="0" applyBorder="1"/>
    <xf numFmtId="0" fontId="1" fillId="2" borderId="18" xfId="0" applyFont="1" applyFill="1" applyBorder="1"/>
    <xf numFmtId="0" fontId="0" fillId="2" borderId="18" xfId="0" applyFill="1" applyBorder="1"/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11" fillId="0" borderId="18" xfId="0" applyFont="1" applyBorder="1"/>
    <xf numFmtId="0" fontId="13" fillId="6" borderId="18" xfId="0" applyFont="1" applyFill="1" applyBorder="1" applyAlignment="1">
      <alignment horizontal="center"/>
    </xf>
    <xf numFmtId="0" fontId="1" fillId="0" borderId="19" xfId="0" applyFont="1" applyBorder="1"/>
    <xf numFmtId="0" fontId="1" fillId="2" borderId="19" xfId="0" applyFont="1" applyFill="1" applyBorder="1"/>
    <xf numFmtId="0" fontId="2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2" borderId="18" xfId="0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B33E"/>
      <color rgb="FF45D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4F2EE7-0D6B-E19D-F563-C5D93BA9A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5887700" cy="3152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4E8F3-237E-4713-A5D1-3737DA5D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314420" cy="3148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4947A-0B92-4F68-9953-F280AF65A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299180" cy="3148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6A5B1F-EAF6-4234-ADBB-1EB815B77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314420" cy="31489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EA70F-0574-48E8-94DF-DB56D7F3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299180" cy="3148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43169A-419E-4C92-A082-2F342B929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299180" cy="314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5"/>
  <sheetViews>
    <sheetView tabSelected="1" zoomScale="45" zoomScaleNormal="45" workbookViewId="0">
      <selection activeCell="U15" sqref="U15"/>
    </sheetView>
  </sheetViews>
  <sheetFormatPr defaultRowHeight="25.8" x14ac:dyDescent="0.5"/>
  <cols>
    <col min="1" max="1" width="9.109375" style="36"/>
    <col min="2" max="2" width="18.109375" style="39" customWidth="1"/>
    <col min="3" max="3" width="18.5546875" style="74" customWidth="1"/>
    <col min="4" max="4" width="18" style="74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x14ac:dyDescent="0.3">
      <c r="A1" s="18"/>
      <c r="B1" s="84"/>
      <c r="C1" s="79"/>
      <c r="D1" s="33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x14ac:dyDescent="0.3">
      <c r="A2" s="19"/>
      <c r="B2" s="84"/>
      <c r="C2" s="33"/>
      <c r="D2" s="33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x14ac:dyDescent="0.3">
      <c r="A3" s="20"/>
      <c r="B3" s="84"/>
      <c r="C3" s="33"/>
      <c r="D3" s="79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85"/>
      <c r="C4" s="80"/>
      <c r="D4" s="80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>
        <v>79</v>
      </c>
      <c r="O4" s="14" t="s">
        <v>7</v>
      </c>
      <c r="P4" s="12">
        <v>74</v>
      </c>
      <c r="Q4" s="13" t="s">
        <v>7</v>
      </c>
      <c r="R4" s="12">
        <v>64</v>
      </c>
      <c r="S4" s="13" t="s">
        <v>7</v>
      </c>
      <c r="T4" s="12"/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95"/>
      <c r="Z5" s="28"/>
    </row>
    <row r="6" spans="1:49" s="7" customFormat="1" ht="33" customHeight="1" thickTop="1" thickBot="1" x14ac:dyDescent="0.55000000000000004">
      <c r="A6" s="34"/>
      <c r="B6" s="39" t="s">
        <v>21</v>
      </c>
      <c r="C6" s="55" t="s">
        <v>22</v>
      </c>
      <c r="D6" s="31">
        <v>1</v>
      </c>
      <c r="E6" s="5" t="s">
        <v>23</v>
      </c>
      <c r="F6" s="5" t="s">
        <v>24</v>
      </c>
      <c r="G6" s="5">
        <f>AVERAGE(N6,P6,R6,T6,V6,X6)</f>
        <v>78.115666666666669</v>
      </c>
      <c r="H6" s="5">
        <f>AVERAGE(M6,O6,Q6,S6,U6,W6)</f>
        <v>57</v>
      </c>
      <c r="I6" s="5">
        <f>SUM(M6,O6,Q6,S6,U6,W6)</f>
        <v>171</v>
      </c>
      <c r="J6" s="5">
        <v>171</v>
      </c>
      <c r="K6" s="66">
        <f>_xlfn.RANK.EQ(J6, $J$6:$J$25,0)</f>
        <v>4</v>
      </c>
      <c r="L6" s="5">
        <f t="shared" ref="L6:L20" si="0">COUNT(M6,O6,Q6,S6,U6,W6)</f>
        <v>3</v>
      </c>
      <c r="M6" s="5">
        <v>58</v>
      </c>
      <c r="N6" s="5">
        <v>73.417000000000002</v>
      </c>
      <c r="O6" s="5">
        <v>74</v>
      </c>
      <c r="P6" s="5">
        <v>100</v>
      </c>
      <c r="Q6" s="5">
        <v>39</v>
      </c>
      <c r="R6" s="5">
        <v>60.93</v>
      </c>
      <c r="S6" s="5"/>
      <c r="T6" s="5"/>
      <c r="U6" s="5"/>
      <c r="V6" s="5"/>
      <c r="W6" s="5"/>
      <c r="X6" s="48"/>
      <c r="Y6" s="96"/>
      <c r="Z6" s="6"/>
    </row>
    <row r="7" spans="1:49" s="7" customFormat="1" ht="33" customHeight="1" thickTop="1" thickBot="1" x14ac:dyDescent="0.55000000000000004">
      <c r="A7" s="34"/>
      <c r="B7" s="39" t="s">
        <v>33</v>
      </c>
      <c r="C7" s="55" t="s">
        <v>22</v>
      </c>
      <c r="D7" s="31">
        <v>2</v>
      </c>
      <c r="E7" s="5" t="s">
        <v>23</v>
      </c>
      <c r="F7" s="5" t="s">
        <v>24</v>
      </c>
      <c r="G7" s="5">
        <f t="shared" ref="G6:G16" si="1">AVERAGE(N7,P7,R7,T7,V7,X7)</f>
        <v>84.552500000000009</v>
      </c>
      <c r="H7" s="5">
        <f>AVERAGE(M7,O7,Q7,S7,U7,W7)</f>
        <v>64.5</v>
      </c>
      <c r="I7" s="5">
        <f t="shared" ref="I6:I20" si="2">SUM(M7,O7,Q7,S7,U7,W7)</f>
        <v>129</v>
      </c>
      <c r="J7" s="5">
        <v>129</v>
      </c>
      <c r="K7" s="66">
        <f>_xlfn.RANK.EQ(J7, $J$6:$J$25,0)</f>
        <v>6</v>
      </c>
      <c r="L7" s="5">
        <f t="shared" si="0"/>
        <v>2</v>
      </c>
      <c r="M7" s="5">
        <v>61</v>
      </c>
      <c r="N7" s="5">
        <v>77.215000000000003</v>
      </c>
      <c r="O7" s="5">
        <v>68</v>
      </c>
      <c r="P7" s="5">
        <v>91.89</v>
      </c>
      <c r="Q7" s="5"/>
      <c r="R7" s="5"/>
      <c r="S7" s="5"/>
      <c r="T7" s="5"/>
      <c r="U7" s="5"/>
      <c r="V7" s="5"/>
      <c r="W7" s="5"/>
      <c r="X7" s="48"/>
      <c r="Y7" s="96"/>
      <c r="Z7" s="6"/>
    </row>
    <row r="8" spans="1:49" s="7" customFormat="1" ht="33" customHeight="1" thickTop="1" thickBot="1" x14ac:dyDescent="0.55000000000000004">
      <c r="A8" s="34"/>
      <c r="B8" s="39" t="s">
        <v>26</v>
      </c>
      <c r="C8" s="55" t="s">
        <v>27</v>
      </c>
      <c r="D8" s="31">
        <v>3</v>
      </c>
      <c r="E8" s="5" t="s">
        <v>23</v>
      </c>
      <c r="F8" s="5" t="s">
        <v>24</v>
      </c>
      <c r="G8" s="5">
        <f t="shared" si="1"/>
        <v>61.201999999999998</v>
      </c>
      <c r="H8" s="5">
        <f>AVERAGE(M8,O8,Q8,S8,U8,W8)</f>
        <v>47</v>
      </c>
      <c r="I8" s="5">
        <f t="shared" si="2"/>
        <v>94</v>
      </c>
      <c r="J8" s="5">
        <v>94</v>
      </c>
      <c r="K8" s="66">
        <f>_xlfn.RANK.EQ(J8, $J$6:$J$25,0)</f>
        <v>11</v>
      </c>
      <c r="L8" s="5">
        <f t="shared" si="0"/>
        <v>2</v>
      </c>
      <c r="M8" s="5">
        <v>54</v>
      </c>
      <c r="N8" s="5">
        <v>68.353999999999999</v>
      </c>
      <c r="O8" s="5">
        <v>40</v>
      </c>
      <c r="P8" s="5">
        <v>54.05</v>
      </c>
      <c r="Q8" s="5"/>
      <c r="R8" s="5"/>
      <c r="S8" s="5"/>
      <c r="T8" s="5"/>
      <c r="U8" s="5"/>
      <c r="V8" s="5"/>
      <c r="W8" s="5"/>
      <c r="X8" s="48"/>
      <c r="Y8" s="96"/>
      <c r="Z8" s="6"/>
    </row>
    <row r="9" spans="1:49" s="7" customFormat="1" ht="33" customHeight="1" thickTop="1" thickBot="1" x14ac:dyDescent="0.55000000000000004">
      <c r="A9" s="34"/>
      <c r="B9" s="39" t="s">
        <v>38</v>
      </c>
      <c r="C9" s="55" t="s">
        <v>28</v>
      </c>
      <c r="D9" s="31">
        <v>4</v>
      </c>
      <c r="E9" s="5" t="s">
        <v>23</v>
      </c>
      <c r="F9" s="5" t="s">
        <v>24</v>
      </c>
      <c r="G9" s="5">
        <f t="shared" si="1"/>
        <v>63.185000000000002</v>
      </c>
      <c r="H9" s="5">
        <f t="shared" ref="H9:H20" si="3">AVERAGE(M9,O9,Q9,S9,U9,W9)</f>
        <v>48.5</v>
      </c>
      <c r="I9" s="5">
        <f t="shared" si="2"/>
        <v>97</v>
      </c>
      <c r="J9" s="5">
        <v>97</v>
      </c>
      <c r="K9" s="66">
        <f>_xlfn.RANK.EQ(J9, $J$6:$J$25,0)</f>
        <v>10</v>
      </c>
      <c r="L9" s="5">
        <f t="shared" si="0"/>
        <v>2</v>
      </c>
      <c r="M9" s="5">
        <v>55</v>
      </c>
      <c r="N9" s="5">
        <v>69.62</v>
      </c>
      <c r="O9" s="5">
        <v>42</v>
      </c>
      <c r="P9" s="5">
        <v>56.75</v>
      </c>
      <c r="Q9" s="5"/>
      <c r="R9" s="5"/>
      <c r="S9" s="5"/>
      <c r="T9" s="5"/>
      <c r="U9" s="5"/>
      <c r="V9" s="5"/>
      <c r="W9" s="5"/>
      <c r="X9" s="48"/>
      <c r="Y9" s="96"/>
      <c r="Z9" s="6"/>
    </row>
    <row r="10" spans="1:49" s="7" customFormat="1" ht="33" customHeight="1" thickTop="1" thickBot="1" x14ac:dyDescent="0.55000000000000004">
      <c r="A10" s="34"/>
      <c r="B10" s="39" t="s">
        <v>36</v>
      </c>
      <c r="C10" s="55" t="s">
        <v>37</v>
      </c>
      <c r="D10" s="31">
        <v>5</v>
      </c>
      <c r="E10" s="5"/>
      <c r="F10" s="5"/>
      <c r="G10" s="5">
        <f>AVERAGE(N10,P11,R10,T10,V10,X10)</f>
        <v>63.290999999999997</v>
      </c>
      <c r="H10" s="5">
        <f t="shared" si="3"/>
        <v>45.5</v>
      </c>
      <c r="I10" s="5">
        <f t="shared" si="2"/>
        <v>91</v>
      </c>
      <c r="J10" s="5">
        <v>91</v>
      </c>
      <c r="K10" s="66">
        <f>_xlfn.RANK.EQ(J10, $J$6:$J$25,0)</f>
        <v>13</v>
      </c>
      <c r="L10" s="5">
        <f t="shared" si="0"/>
        <v>2</v>
      </c>
      <c r="M10" s="5">
        <v>50</v>
      </c>
      <c r="N10" s="5">
        <v>63.290999999999997</v>
      </c>
      <c r="O10" s="5">
        <v>41</v>
      </c>
      <c r="P10" s="7">
        <v>55.4</v>
      </c>
      <c r="Q10" s="5"/>
      <c r="R10" s="5"/>
      <c r="S10" s="5"/>
      <c r="T10" s="5"/>
      <c r="U10" s="5"/>
      <c r="V10" s="5"/>
      <c r="W10" s="5"/>
      <c r="X10" s="48"/>
      <c r="Y10" s="96"/>
      <c r="Z10" s="6"/>
    </row>
    <row r="11" spans="1:49" s="7" customFormat="1" ht="33" customHeight="1" thickTop="1" thickBot="1" x14ac:dyDescent="0.55000000000000004">
      <c r="A11" s="34"/>
      <c r="B11" s="39" t="s">
        <v>43</v>
      </c>
      <c r="C11" s="56" t="s">
        <v>35</v>
      </c>
      <c r="D11" s="39">
        <v>6</v>
      </c>
      <c r="E11" s="24" t="s">
        <v>23</v>
      </c>
      <c r="F11" s="5"/>
      <c r="G11" s="5" t="e">
        <f>AVERAGE(N11,#REF!,R11,T11,V11,X11)</f>
        <v>#REF!</v>
      </c>
      <c r="H11" s="5">
        <f>AVERAGE(M11,O11,Q11,S11,U11,W11)</f>
        <v>45.5</v>
      </c>
      <c r="I11" s="5">
        <f t="shared" si="2"/>
        <v>91</v>
      </c>
      <c r="J11" s="5">
        <v>91</v>
      </c>
      <c r="K11" s="66">
        <f>_xlfn.RANK.EQ(J11, $J$6:$J$25,0)</f>
        <v>13</v>
      </c>
      <c r="L11" s="5">
        <f t="shared" si="0"/>
        <v>2</v>
      </c>
      <c r="M11" s="5">
        <v>60</v>
      </c>
      <c r="N11" s="5">
        <v>75.948999999999998</v>
      </c>
      <c r="O11" s="5"/>
      <c r="P11" s="5"/>
      <c r="Q11" s="5">
        <v>31</v>
      </c>
      <c r="R11" s="5">
        <v>48.43</v>
      </c>
      <c r="S11" s="5"/>
      <c r="T11" s="5"/>
      <c r="U11" s="5"/>
      <c r="V11" s="5"/>
      <c r="W11" s="5"/>
      <c r="X11" s="48"/>
      <c r="Y11" s="96"/>
      <c r="Z11" s="6"/>
    </row>
    <row r="12" spans="1:49" s="7" customFormat="1" ht="33" customHeight="1" thickTop="1" thickBot="1" x14ac:dyDescent="0.55000000000000004">
      <c r="A12" s="34"/>
      <c r="B12" s="39" t="s">
        <v>31</v>
      </c>
      <c r="C12" s="55" t="s">
        <v>28</v>
      </c>
      <c r="D12" s="30">
        <v>7</v>
      </c>
      <c r="E12" s="5" t="s">
        <v>23</v>
      </c>
      <c r="F12" s="5"/>
      <c r="G12" s="5">
        <f t="shared" si="1"/>
        <v>25.315999999999999</v>
      </c>
      <c r="H12" s="5">
        <f t="shared" si="3"/>
        <v>20</v>
      </c>
      <c r="I12" s="5">
        <f t="shared" si="2"/>
        <v>20</v>
      </c>
      <c r="J12" s="5">
        <v>20</v>
      </c>
      <c r="K12" s="66">
        <f>_xlfn.RANK.EQ(J12, $J$6:$J$25,0)</f>
        <v>19</v>
      </c>
      <c r="L12" s="5">
        <f t="shared" si="0"/>
        <v>1</v>
      </c>
      <c r="M12" s="5">
        <v>20</v>
      </c>
      <c r="N12" s="5">
        <v>25.315999999999999</v>
      </c>
      <c r="O12" s="5"/>
      <c r="P12" s="5"/>
      <c r="Q12" s="5"/>
      <c r="R12" s="5"/>
      <c r="S12" s="5"/>
      <c r="T12" s="5"/>
      <c r="U12" s="5"/>
      <c r="V12" s="5"/>
      <c r="W12" s="5"/>
      <c r="X12" s="48"/>
      <c r="Y12" s="96"/>
      <c r="Z12" s="6"/>
    </row>
    <row r="13" spans="1:49" s="7" customFormat="1" ht="33" customHeight="1" thickTop="1" thickBot="1" x14ac:dyDescent="0.55000000000000004">
      <c r="A13" s="34"/>
      <c r="B13" s="39" t="s">
        <v>39</v>
      </c>
      <c r="C13" s="55" t="s">
        <v>40</v>
      </c>
      <c r="D13" s="31">
        <v>8</v>
      </c>
      <c r="E13" s="5"/>
      <c r="F13" s="5"/>
      <c r="G13" s="5">
        <f t="shared" si="1"/>
        <v>59.493000000000002</v>
      </c>
      <c r="H13" s="5">
        <f t="shared" si="3"/>
        <v>47</v>
      </c>
      <c r="I13" s="5">
        <f t="shared" si="2"/>
        <v>47</v>
      </c>
      <c r="J13" s="5">
        <v>47</v>
      </c>
      <c r="K13" s="66">
        <f>_xlfn.RANK.EQ(J13, $J$6:$J$25,0)</f>
        <v>16</v>
      </c>
      <c r="L13" s="5">
        <f t="shared" si="0"/>
        <v>1</v>
      </c>
      <c r="M13" s="5">
        <v>47</v>
      </c>
      <c r="N13" s="5">
        <v>59.493000000000002</v>
      </c>
      <c r="O13" s="5"/>
      <c r="P13" s="5"/>
      <c r="Q13" s="5"/>
      <c r="R13" s="5"/>
      <c r="S13" s="5"/>
      <c r="T13" s="5"/>
      <c r="U13" s="5"/>
      <c r="V13" s="5"/>
      <c r="W13" s="5"/>
      <c r="X13" s="48"/>
      <c r="Y13" s="96"/>
      <c r="Z13" s="6"/>
    </row>
    <row r="14" spans="1:49" s="7" customFormat="1" ht="33" customHeight="1" thickTop="1" thickBot="1" x14ac:dyDescent="0.55000000000000004">
      <c r="A14" s="34"/>
      <c r="B14" s="39" t="s">
        <v>29</v>
      </c>
      <c r="C14" s="55" t="s">
        <v>22</v>
      </c>
      <c r="D14" s="31">
        <v>9</v>
      </c>
      <c r="E14" s="5" t="s">
        <v>23</v>
      </c>
      <c r="F14" s="5"/>
      <c r="G14" s="5">
        <f t="shared" si="1"/>
        <v>60.952999999999996</v>
      </c>
      <c r="H14" s="5">
        <f t="shared" si="3"/>
        <v>46.5</v>
      </c>
      <c r="I14" s="5">
        <f t="shared" si="2"/>
        <v>93</v>
      </c>
      <c r="J14" s="5">
        <v>93</v>
      </c>
      <c r="K14" s="66">
        <f>_xlfn.RANK.EQ(J14, $J$6:$J$25,0)</f>
        <v>12</v>
      </c>
      <c r="L14" s="5">
        <f t="shared" si="0"/>
        <v>2</v>
      </c>
      <c r="M14" s="5">
        <v>44</v>
      </c>
      <c r="N14" s="5">
        <v>55.695999999999998</v>
      </c>
      <c r="O14" s="5">
        <v>49</v>
      </c>
      <c r="P14" s="5">
        <v>66.209999999999994</v>
      </c>
      <c r="Q14" s="5"/>
      <c r="R14" s="5"/>
      <c r="S14" s="5"/>
      <c r="T14" s="5"/>
      <c r="U14" s="5"/>
      <c r="V14" s="5"/>
      <c r="W14" s="5"/>
      <c r="X14" s="48"/>
      <c r="Y14" s="96"/>
      <c r="Z14" s="6"/>
    </row>
    <row r="15" spans="1:49" s="7" customFormat="1" ht="33" customHeight="1" thickTop="1" thickBot="1" x14ac:dyDescent="0.55000000000000004">
      <c r="A15" s="34"/>
      <c r="B15" s="39" t="s">
        <v>41</v>
      </c>
      <c r="C15" s="55" t="s">
        <v>32</v>
      </c>
      <c r="D15" s="31">
        <v>10</v>
      </c>
      <c r="E15" s="5"/>
      <c r="F15" s="5"/>
      <c r="G15" s="5">
        <f t="shared" si="1"/>
        <v>74.543499999999995</v>
      </c>
      <c r="H15" s="5">
        <f t="shared" si="3"/>
        <v>57</v>
      </c>
      <c r="I15" s="5">
        <f t="shared" si="2"/>
        <v>114</v>
      </c>
      <c r="J15" s="5">
        <v>114</v>
      </c>
      <c r="K15" s="66">
        <f>_xlfn.RANK.EQ(J15, $J$6:$J$25,0)</f>
        <v>7</v>
      </c>
      <c r="L15" s="5">
        <f t="shared" si="0"/>
        <v>2</v>
      </c>
      <c r="M15" s="5">
        <v>58</v>
      </c>
      <c r="N15" s="5">
        <v>73.417000000000002</v>
      </c>
      <c r="O15" s="5">
        <v>56</v>
      </c>
      <c r="P15" s="5">
        <v>75.67</v>
      </c>
      <c r="Q15" s="5"/>
      <c r="R15" s="5"/>
      <c r="S15" s="5"/>
      <c r="T15" s="5"/>
      <c r="U15" s="5"/>
      <c r="V15" s="5"/>
      <c r="W15" s="5"/>
      <c r="X15" s="48"/>
      <c r="Y15" s="96"/>
      <c r="Z15" s="6"/>
    </row>
    <row r="16" spans="1:49" s="10" customFormat="1" ht="33" customHeight="1" thickTop="1" thickBot="1" x14ac:dyDescent="0.55000000000000004">
      <c r="A16" s="35"/>
      <c r="B16" s="39" t="s">
        <v>42</v>
      </c>
      <c r="C16" s="55" t="s">
        <v>51</v>
      </c>
      <c r="D16" s="31">
        <v>11</v>
      </c>
      <c r="E16" s="5" t="s">
        <v>23</v>
      </c>
      <c r="F16" s="8"/>
      <c r="G16" s="5">
        <f t="shared" si="1"/>
        <v>80.600000000000009</v>
      </c>
      <c r="H16" s="5">
        <f t="shared" si="3"/>
        <v>59.333333333333336</v>
      </c>
      <c r="I16" s="5">
        <f t="shared" si="2"/>
        <v>178</v>
      </c>
      <c r="J16" s="5">
        <v>178</v>
      </c>
      <c r="K16" s="66">
        <f>_xlfn.RANK.EQ(J16, $J$6:$J$25,0)</f>
        <v>3</v>
      </c>
      <c r="L16" s="5">
        <f t="shared" si="0"/>
        <v>3</v>
      </c>
      <c r="M16" s="5">
        <v>79</v>
      </c>
      <c r="N16" s="5">
        <v>100</v>
      </c>
      <c r="O16" s="5">
        <v>61</v>
      </c>
      <c r="P16" s="5">
        <v>82.43</v>
      </c>
      <c r="Q16" s="5">
        <v>38</v>
      </c>
      <c r="R16" s="5">
        <v>59.37</v>
      </c>
      <c r="S16" s="5"/>
      <c r="T16" s="5"/>
      <c r="U16" s="5"/>
      <c r="V16" s="5"/>
      <c r="W16" s="8"/>
      <c r="X16" s="48"/>
      <c r="Y16" s="97"/>
      <c r="Z16" s="9"/>
    </row>
    <row r="17" spans="1:26" s="10" customFormat="1" ht="33" customHeight="1" thickTop="1" thickBot="1" x14ac:dyDescent="0.55000000000000004">
      <c r="A17" s="35"/>
      <c r="B17" s="39" t="s">
        <v>34</v>
      </c>
      <c r="C17" s="55"/>
      <c r="D17" s="31">
        <v>12</v>
      </c>
      <c r="E17" s="5"/>
      <c r="F17" s="8"/>
      <c r="G17" s="5">
        <f t="shared" ref="G17:G24" si="4">AVERAGE(N17,P17,R17,T17,V17,X17)</f>
        <v>84.167333333333332</v>
      </c>
      <c r="H17" s="5">
        <f t="shared" si="3"/>
        <v>60.666666666666664</v>
      </c>
      <c r="I17" s="5">
        <f t="shared" si="2"/>
        <v>182</v>
      </c>
      <c r="J17" s="5">
        <v>182</v>
      </c>
      <c r="K17" s="66">
        <f>_xlfn.RANK.EQ(J17, $J$6:$J$25,0)</f>
        <v>2</v>
      </c>
      <c r="L17" s="5">
        <f t="shared" si="0"/>
        <v>3</v>
      </c>
      <c r="M17" s="5">
        <v>64</v>
      </c>
      <c r="N17" s="5">
        <v>81.012</v>
      </c>
      <c r="O17" s="5">
        <v>61</v>
      </c>
      <c r="P17" s="5">
        <v>82.43</v>
      </c>
      <c r="Q17" s="5">
        <v>57</v>
      </c>
      <c r="R17" s="5">
        <v>89.06</v>
      </c>
      <c r="S17" s="5"/>
      <c r="T17" s="5"/>
      <c r="U17" s="5"/>
      <c r="V17" s="5"/>
      <c r="W17" s="8"/>
      <c r="X17" s="48"/>
      <c r="Y17" s="97"/>
      <c r="Z17" s="9"/>
    </row>
    <row r="18" spans="1:26" s="10" customFormat="1" ht="33" customHeight="1" thickTop="1" thickBot="1" x14ac:dyDescent="0.6">
      <c r="A18" s="35"/>
      <c r="B18" s="39" t="s">
        <v>43</v>
      </c>
      <c r="C18" s="55" t="s">
        <v>25</v>
      </c>
      <c r="D18" s="31">
        <v>13</v>
      </c>
      <c r="E18" s="5"/>
      <c r="F18" s="8"/>
      <c r="G18" s="5">
        <f t="shared" si="4"/>
        <v>50.671333333333337</v>
      </c>
      <c r="H18" s="5">
        <f t="shared" si="3"/>
        <v>36.666666666666664</v>
      </c>
      <c r="I18" s="5">
        <f t="shared" si="2"/>
        <v>110</v>
      </c>
      <c r="J18" s="5">
        <v>110</v>
      </c>
      <c r="K18" s="66">
        <f>_xlfn.RANK.EQ(J18, $J$6:$J$25,0)</f>
        <v>8</v>
      </c>
      <c r="L18" s="5">
        <f t="shared" si="0"/>
        <v>3</v>
      </c>
      <c r="M18" s="5">
        <v>42</v>
      </c>
      <c r="N18" s="5">
        <v>53.164000000000001</v>
      </c>
      <c r="O18" s="5">
        <v>35</v>
      </c>
      <c r="P18" s="87">
        <v>47.29</v>
      </c>
      <c r="Q18" s="5">
        <v>33</v>
      </c>
      <c r="R18" s="5">
        <v>51.56</v>
      </c>
      <c r="S18" s="5"/>
      <c r="T18" s="5"/>
      <c r="U18" s="5"/>
      <c r="V18" s="5"/>
      <c r="W18" s="8"/>
      <c r="X18" s="48"/>
      <c r="Y18" s="97"/>
      <c r="Z18" s="9"/>
    </row>
    <row r="19" spans="1:26" s="10" customFormat="1" ht="33" customHeight="1" thickTop="1" thickBot="1" x14ac:dyDescent="0.55000000000000004">
      <c r="A19" s="35"/>
      <c r="B19" s="31" t="s">
        <v>44</v>
      </c>
      <c r="C19" s="55" t="s">
        <v>22</v>
      </c>
      <c r="D19" s="31">
        <v>14</v>
      </c>
      <c r="E19" s="5" t="s">
        <v>23</v>
      </c>
      <c r="F19" s="8"/>
      <c r="G19" s="5">
        <f t="shared" si="4"/>
        <v>83.714800000000011</v>
      </c>
      <c r="H19" s="5">
        <f t="shared" si="3"/>
        <v>61</v>
      </c>
      <c r="I19" s="5">
        <f t="shared" si="2"/>
        <v>183</v>
      </c>
      <c r="J19" s="5">
        <v>183</v>
      </c>
      <c r="K19" s="66">
        <f>_xlfn.RANK.EQ(J19, $J$6:$J$25,0)</f>
        <v>1</v>
      </c>
      <c r="L19" s="5">
        <f t="shared" si="0"/>
        <v>3</v>
      </c>
      <c r="M19" s="5">
        <v>66</v>
      </c>
      <c r="N19" s="5">
        <v>83.544399999999996</v>
      </c>
      <c r="O19" s="5">
        <v>72</v>
      </c>
      <c r="P19" s="5">
        <v>97.29</v>
      </c>
      <c r="Q19" s="5">
        <v>45</v>
      </c>
      <c r="R19" s="5">
        <v>70.31</v>
      </c>
      <c r="S19" s="5"/>
      <c r="T19" s="5"/>
      <c r="U19" s="5"/>
      <c r="V19" s="5"/>
      <c r="W19" s="8"/>
      <c r="X19" s="48"/>
      <c r="Y19" s="97"/>
      <c r="Z19" s="9"/>
    </row>
    <row r="20" spans="1:26" s="10" customFormat="1" ht="33" customHeight="1" thickTop="1" thickBot="1" x14ac:dyDescent="0.55000000000000004">
      <c r="A20" s="35"/>
      <c r="B20" s="31" t="s">
        <v>30</v>
      </c>
      <c r="C20" s="55" t="s">
        <v>45</v>
      </c>
      <c r="D20" s="31">
        <v>15</v>
      </c>
      <c r="E20" s="5"/>
      <c r="F20" s="8"/>
      <c r="G20" s="5">
        <f t="shared" si="4"/>
        <v>60.800000000000004</v>
      </c>
      <c r="H20" s="5">
        <f t="shared" si="3"/>
        <v>44.333333333333336</v>
      </c>
      <c r="I20" s="5">
        <f t="shared" si="2"/>
        <v>133</v>
      </c>
      <c r="J20" s="5">
        <v>133</v>
      </c>
      <c r="K20" s="66">
        <f>_xlfn.RANK.EQ(J20, $J$6:$J$25,0)</f>
        <v>5</v>
      </c>
      <c r="L20" s="5">
        <f t="shared" si="0"/>
        <v>3</v>
      </c>
      <c r="M20" s="5">
        <v>55</v>
      </c>
      <c r="N20" s="5">
        <v>69.62</v>
      </c>
      <c r="O20" s="5">
        <v>43</v>
      </c>
      <c r="P20" s="5">
        <v>58.1</v>
      </c>
      <c r="Q20" s="5">
        <v>35</v>
      </c>
      <c r="R20" s="5">
        <v>54.68</v>
      </c>
      <c r="S20" s="5"/>
      <c r="T20" s="5"/>
      <c r="U20" s="5"/>
      <c r="V20" s="5"/>
      <c r="W20" s="8"/>
      <c r="X20" s="48"/>
      <c r="Y20" s="97"/>
      <c r="Z20" s="9"/>
    </row>
    <row r="21" spans="1:26" s="54" customFormat="1" ht="30.75" customHeight="1" thickTop="1" thickBot="1" x14ac:dyDescent="0.55000000000000004">
      <c r="A21" s="35"/>
      <c r="B21" s="31" t="s">
        <v>46</v>
      </c>
      <c r="C21" s="31" t="s">
        <v>32</v>
      </c>
      <c r="D21" s="31">
        <v>16</v>
      </c>
      <c r="E21" s="5"/>
      <c r="F21" s="8"/>
      <c r="G21" s="5">
        <f t="shared" si="4"/>
        <v>49.366999999999997</v>
      </c>
      <c r="H21" s="5">
        <f>AVERAGE(M21,O21,Q21,S21,U21,W21)</f>
        <v>39</v>
      </c>
      <c r="I21" s="5">
        <f>SUM(M21,O21,Q21,S21,U21,W21)</f>
        <v>39</v>
      </c>
      <c r="J21" s="5">
        <v>39</v>
      </c>
      <c r="K21" s="66">
        <f>_xlfn.RANK.EQ(J21, $J$6:$J$25,0)</f>
        <v>17</v>
      </c>
      <c r="L21" s="5">
        <f>COUNT(M21,O21,Q21,S21,U21,W21)</f>
        <v>1</v>
      </c>
      <c r="M21" s="5">
        <v>39</v>
      </c>
      <c r="N21" s="5">
        <v>49.366999999999997</v>
      </c>
      <c r="O21" s="5"/>
      <c r="P21" s="5"/>
      <c r="Q21" s="5"/>
      <c r="R21" s="5"/>
      <c r="S21" s="5"/>
      <c r="T21" s="5"/>
      <c r="U21" s="5"/>
      <c r="V21" s="5"/>
      <c r="W21" s="8"/>
      <c r="X21" s="48"/>
      <c r="Y21" s="97"/>
      <c r="Z21" s="53"/>
    </row>
    <row r="22" spans="1:26" ht="27" thickTop="1" thickBot="1" x14ac:dyDescent="0.55000000000000004">
      <c r="B22" s="82" t="s">
        <v>52</v>
      </c>
      <c r="C22" s="81" t="s">
        <v>22</v>
      </c>
      <c r="D22" s="81">
        <v>17</v>
      </c>
      <c r="E22" s="75" t="s">
        <v>23</v>
      </c>
      <c r="F22" s="76"/>
      <c r="G22" s="91" t="e">
        <f t="shared" si="4"/>
        <v>#DIV/0!</v>
      </c>
      <c r="H22" s="75"/>
      <c r="I22" s="75"/>
      <c r="J22" s="88"/>
      <c r="K22" s="92" t="e">
        <f>_xlfn.RANK.EQ(J22, $J$6:$J$25,0)</f>
        <v>#N/A</v>
      </c>
      <c r="L22" s="88">
        <f>COUNT(M22,O22,Q22,S22,U22,W22)</f>
        <v>0</v>
      </c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6"/>
      <c r="X22" s="93"/>
      <c r="Y22" s="98"/>
    </row>
    <row r="23" spans="1:26" s="102" customFormat="1" ht="27" thickTop="1" thickBot="1" x14ac:dyDescent="0.55000000000000004">
      <c r="A23" s="35"/>
      <c r="B23" s="82" t="s">
        <v>53</v>
      </c>
      <c r="C23" s="82" t="s">
        <v>54</v>
      </c>
      <c r="D23" s="82">
        <v>18</v>
      </c>
      <c r="E23" s="89" t="s">
        <v>23</v>
      </c>
      <c r="F23" s="99"/>
      <c r="G23" s="89">
        <f t="shared" si="4"/>
        <v>72.252499999999998</v>
      </c>
      <c r="H23" s="89">
        <f>AVERAGE(M23,O23,Q23,S23,U23,W23)</f>
        <v>50.5</v>
      </c>
      <c r="I23" s="89">
        <f>SUM(M23,O23,Q23,S23,U23,W23)</f>
        <v>101</v>
      </c>
      <c r="J23" s="89">
        <v>101</v>
      </c>
      <c r="K23" s="90">
        <f>_xlfn.RANK.EQ(J23, $J$6:$J$25,0)</f>
        <v>9</v>
      </c>
      <c r="L23" s="89">
        <f>COUNT(M23,O23,Q23,S23,U23,W23)</f>
        <v>2</v>
      </c>
      <c r="M23" s="89"/>
      <c r="N23" s="89"/>
      <c r="O23" s="89">
        <v>63</v>
      </c>
      <c r="P23" s="89">
        <v>85.13</v>
      </c>
      <c r="Q23" s="89">
        <v>38</v>
      </c>
      <c r="R23" s="89">
        <v>59.375</v>
      </c>
      <c r="S23" s="89"/>
      <c r="T23" s="89"/>
      <c r="U23" s="89"/>
      <c r="V23" s="89"/>
      <c r="W23" s="99"/>
      <c r="X23" s="100"/>
      <c r="Y23" s="97"/>
      <c r="Z23" s="101"/>
    </row>
    <row r="24" spans="1:26" s="35" customFormat="1" ht="27" thickTop="1" thickBot="1" x14ac:dyDescent="0.55000000000000004">
      <c r="B24" s="82" t="s">
        <v>55</v>
      </c>
      <c r="C24" s="82" t="s">
        <v>56</v>
      </c>
      <c r="D24" s="82">
        <v>19</v>
      </c>
      <c r="E24" s="89"/>
      <c r="F24" s="99"/>
      <c r="G24" s="89">
        <f>AVERAGE(N24,P24,R24,T24,V24,X24)</f>
        <v>40.54</v>
      </c>
      <c r="H24" s="89">
        <f>AVERAGE(M24,O24,Q24,S24,U24,W24)</f>
        <v>30</v>
      </c>
      <c r="I24" s="89">
        <f>SUM(M24,O24,Q24,S24,U24,W24)</f>
        <v>30</v>
      </c>
      <c r="J24" s="89">
        <v>30</v>
      </c>
      <c r="K24" s="90">
        <f>_xlfn.RANK.EQ(J24, $J$6:$J$25,0)</f>
        <v>18</v>
      </c>
      <c r="L24" s="89">
        <f>COUNT(M24,O24,Q24,S24,U24,W24)</f>
        <v>1</v>
      </c>
      <c r="M24" s="89"/>
      <c r="N24" s="89"/>
      <c r="O24" s="89">
        <v>30</v>
      </c>
      <c r="P24" s="89">
        <v>40.54</v>
      </c>
      <c r="Q24" s="89"/>
      <c r="R24" s="89"/>
      <c r="S24" s="89"/>
      <c r="T24" s="89"/>
      <c r="U24" s="89"/>
      <c r="V24" s="89"/>
      <c r="W24" s="99"/>
      <c r="X24" s="100"/>
      <c r="Y24" s="97"/>
    </row>
    <row r="25" spans="1:26" s="35" customFormat="1" ht="27" thickTop="1" thickBot="1" x14ac:dyDescent="0.55000000000000004">
      <c r="B25" s="82" t="s">
        <v>57</v>
      </c>
      <c r="C25" s="82" t="s">
        <v>58</v>
      </c>
      <c r="D25" s="82">
        <v>20</v>
      </c>
      <c r="E25" s="89"/>
      <c r="F25" s="99"/>
      <c r="G25" s="89">
        <f>AVERAGE(N25,P25,R25,T25,V25,X25)</f>
        <v>100</v>
      </c>
      <c r="H25" s="89">
        <f>AVERAGE(M25,O25,Q25,S25,U25,W25)</f>
        <v>64</v>
      </c>
      <c r="I25" s="89">
        <f>SUM(M25,O25,Q25,S25,U25,W25)</f>
        <v>64</v>
      </c>
      <c r="J25" s="89">
        <v>64</v>
      </c>
      <c r="K25" s="90">
        <f>_xlfn.RANK.EQ(J25, $J$6:$J$25,0)</f>
        <v>15</v>
      </c>
      <c r="L25" s="89">
        <v>1</v>
      </c>
      <c r="M25" s="89"/>
      <c r="N25" s="89"/>
      <c r="O25" s="89"/>
      <c r="P25" s="89"/>
      <c r="Q25" s="89">
        <v>64</v>
      </c>
      <c r="R25" s="89">
        <v>100</v>
      </c>
      <c r="S25" s="89"/>
      <c r="T25" s="89"/>
      <c r="U25" s="89"/>
      <c r="V25" s="89"/>
      <c r="W25" s="99"/>
      <c r="X25" s="100"/>
      <c r="Y25" s="97"/>
    </row>
    <row r="26" spans="1:26" s="36" customFormat="1" ht="26.4" thickTop="1" x14ac:dyDescent="0.5">
      <c r="B26" s="83"/>
      <c r="C26" s="83"/>
      <c r="D26" s="83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x14ac:dyDescent="0.5">
      <c r="B27" s="83"/>
      <c r="C27" s="83"/>
      <c r="D27" s="83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x14ac:dyDescent="0.5">
      <c r="B28" s="83"/>
      <c r="C28" s="83"/>
      <c r="D28" s="83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x14ac:dyDescent="0.5">
      <c r="B29" s="83"/>
      <c r="C29" s="83"/>
      <c r="D29" s="83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x14ac:dyDescent="0.5">
      <c r="B30" s="83"/>
      <c r="C30" s="83"/>
      <c r="D30" s="83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x14ac:dyDescent="0.5">
      <c r="B31" s="83"/>
      <c r="C31" s="83"/>
      <c r="D31" s="83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x14ac:dyDescent="0.5">
      <c r="B32" s="83"/>
      <c r="C32" s="83"/>
      <c r="D32" s="83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x14ac:dyDescent="0.5">
      <c r="B33" s="83"/>
      <c r="C33" s="83"/>
      <c r="D33" s="83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x14ac:dyDescent="0.5">
      <c r="B34" s="83"/>
      <c r="C34" s="83"/>
      <c r="D34" s="83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x14ac:dyDescent="0.5">
      <c r="B35" s="83"/>
      <c r="C35" s="83"/>
      <c r="D35" s="83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x14ac:dyDescent="0.5">
      <c r="B36" s="83"/>
      <c r="C36" s="83"/>
      <c r="D36" s="83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x14ac:dyDescent="0.5">
      <c r="B37" s="83"/>
      <c r="C37" s="83"/>
      <c r="D37" s="83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x14ac:dyDescent="0.5">
      <c r="B38" s="83"/>
      <c r="C38" s="83"/>
      <c r="D38" s="83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x14ac:dyDescent="0.5">
      <c r="B39" s="83"/>
      <c r="C39" s="83"/>
      <c r="D39" s="83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x14ac:dyDescent="0.5">
      <c r="B40" s="83"/>
      <c r="C40" s="83"/>
      <c r="D40" s="83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x14ac:dyDescent="0.5">
      <c r="B41" s="83"/>
      <c r="C41" s="83"/>
      <c r="D41" s="83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x14ac:dyDescent="0.5">
      <c r="B42" s="83"/>
      <c r="C42" s="83"/>
      <c r="D42" s="83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x14ac:dyDescent="0.5">
      <c r="B43" s="83"/>
      <c r="C43" s="83"/>
      <c r="D43" s="83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x14ac:dyDescent="0.5">
      <c r="B44" s="83"/>
      <c r="C44" s="83"/>
      <c r="D44" s="83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x14ac:dyDescent="0.5">
      <c r="B45" s="83"/>
      <c r="C45" s="83"/>
      <c r="D45" s="83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x14ac:dyDescent="0.5">
      <c r="B46" s="83"/>
      <c r="C46" s="83"/>
      <c r="D46" s="83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x14ac:dyDescent="0.5">
      <c r="B47" s="83"/>
      <c r="C47" s="83"/>
      <c r="D47" s="83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x14ac:dyDescent="0.5">
      <c r="B48" s="83"/>
      <c r="C48" s="83"/>
      <c r="D48" s="83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x14ac:dyDescent="0.5">
      <c r="B49" s="83"/>
      <c r="C49" s="83"/>
      <c r="D49" s="83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x14ac:dyDescent="0.5">
      <c r="B50" s="83"/>
      <c r="C50" s="83"/>
      <c r="D50" s="83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x14ac:dyDescent="0.5">
      <c r="B51" s="83"/>
      <c r="C51" s="83"/>
      <c r="D51" s="83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x14ac:dyDescent="0.5">
      <c r="B52" s="83"/>
      <c r="C52" s="83"/>
      <c r="D52" s="83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x14ac:dyDescent="0.5">
      <c r="B53" s="83"/>
      <c r="C53" s="83"/>
      <c r="D53" s="83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x14ac:dyDescent="0.5">
      <c r="B54" s="83"/>
      <c r="C54" s="83"/>
      <c r="D54" s="83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x14ac:dyDescent="0.5">
      <c r="B55" s="83"/>
      <c r="C55" s="83"/>
      <c r="D55" s="83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x14ac:dyDescent="0.5">
      <c r="B56" s="83"/>
      <c r="C56" s="83"/>
      <c r="D56" s="83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x14ac:dyDescent="0.5">
      <c r="B57" s="83"/>
      <c r="C57" s="83"/>
      <c r="D57" s="83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x14ac:dyDescent="0.5">
      <c r="B58" s="83"/>
      <c r="C58" s="83"/>
      <c r="D58" s="83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x14ac:dyDescent="0.5">
      <c r="B59" s="83"/>
      <c r="C59" s="83"/>
      <c r="D59" s="83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x14ac:dyDescent="0.5">
      <c r="B60" s="83"/>
      <c r="C60" s="83"/>
      <c r="D60" s="83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x14ac:dyDescent="0.5">
      <c r="B61" s="83"/>
      <c r="C61" s="83"/>
      <c r="D61" s="83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x14ac:dyDescent="0.5">
      <c r="B62" s="83"/>
      <c r="C62" s="83"/>
      <c r="D62" s="83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x14ac:dyDescent="0.5">
      <c r="B63" s="83"/>
      <c r="C63" s="83"/>
      <c r="D63" s="83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x14ac:dyDescent="0.5">
      <c r="B64" s="83"/>
      <c r="C64" s="83"/>
      <c r="D64" s="83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x14ac:dyDescent="0.5">
      <c r="B65" s="86"/>
    </row>
  </sheetData>
  <pageMargins left="0.7" right="0.7" top="0.75" bottom="0.75" header="0.3" footer="0.3"/>
  <pageSetup paperSize="1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4DB1-A6F8-4CA3-A2E0-753AE30F1F28}">
  <dimension ref="A1:AW65"/>
  <sheetViews>
    <sheetView topLeftCell="A2" zoomScale="50" zoomScaleNormal="50" workbookViewId="0">
      <selection activeCell="G7" sqref="G7"/>
    </sheetView>
  </sheetViews>
  <sheetFormatPr defaultRowHeight="27" thickTop="1" thickBottom="1" x14ac:dyDescent="0.55000000000000004"/>
  <cols>
    <col min="1" max="1" width="8.88671875" style="36"/>
    <col min="2" max="2" width="18.109375" style="59" customWidth="1"/>
    <col min="3" max="3" width="18.5546875" style="40" customWidth="1"/>
    <col min="4" max="4" width="18" style="40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57"/>
      <c r="C1" s="37"/>
      <c r="D1" s="38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7"/>
      <c r="C2" s="38"/>
      <c r="D2" s="38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7"/>
      <c r="C3" s="38"/>
      <c r="D3" s="37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58"/>
      <c r="C4" s="32"/>
      <c r="D4" s="32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>
        <v>79</v>
      </c>
      <c r="O4" s="14" t="s">
        <v>7</v>
      </c>
      <c r="P4" s="12"/>
      <c r="Q4" s="13" t="s">
        <v>7</v>
      </c>
      <c r="R4" s="12"/>
      <c r="S4" s="13" t="s">
        <v>7</v>
      </c>
      <c r="T4" s="12"/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49"/>
      <c r="Z5" s="28"/>
    </row>
    <row r="6" spans="1:49" s="7" customFormat="1" ht="33" customHeight="1" thickTop="1" thickBot="1" x14ac:dyDescent="0.55000000000000004">
      <c r="A6" s="34"/>
      <c r="B6" s="39" t="s">
        <v>48</v>
      </c>
      <c r="C6" s="55" t="s">
        <v>32</v>
      </c>
      <c r="D6" s="31">
        <v>41</v>
      </c>
      <c r="E6" s="5"/>
      <c r="F6" s="5"/>
      <c r="G6" s="5">
        <f t="shared" ref="G6:G18" si="0">AVERAGE(N6,P6,R6,T6,V6,X6)</f>
        <v>72.150999999999996</v>
      </c>
      <c r="H6" s="5">
        <v>57</v>
      </c>
      <c r="I6" s="5">
        <f t="shared" ref="I6:I21" si="1">SUM(M6,O6,Q6,S6,U6,W6)</f>
        <v>57</v>
      </c>
      <c r="J6" s="5">
        <v>57</v>
      </c>
      <c r="K6" s="66">
        <f>_xlfn.RANK.EQ(J6, $J$6:$J$22,0)</f>
        <v>1</v>
      </c>
      <c r="L6" s="5">
        <f t="shared" ref="L6:L21" si="2">COUNT(M6,O6,Q6,S6,U6,W6)</f>
        <v>1</v>
      </c>
      <c r="M6" s="5">
        <v>57</v>
      </c>
      <c r="N6" s="5">
        <v>72.150999999999996</v>
      </c>
      <c r="O6" s="5"/>
      <c r="P6" s="5"/>
      <c r="Q6" s="5"/>
      <c r="R6" s="5"/>
      <c r="S6" s="5"/>
      <c r="T6" s="5"/>
      <c r="U6" s="5"/>
      <c r="V6" s="5"/>
      <c r="W6" s="5"/>
      <c r="X6" s="48"/>
      <c r="Y6" s="50"/>
      <c r="Z6" s="6"/>
    </row>
    <row r="7" spans="1:49" s="7" customFormat="1" ht="33" customHeight="1" thickTop="1" thickBot="1" x14ac:dyDescent="0.55000000000000004">
      <c r="A7" s="34"/>
      <c r="B7" s="39" t="s">
        <v>59</v>
      </c>
      <c r="C7" s="55"/>
      <c r="D7" s="103">
        <v>42</v>
      </c>
      <c r="E7" s="5"/>
      <c r="F7" s="5"/>
      <c r="G7" s="104">
        <v>25</v>
      </c>
      <c r="H7" s="104">
        <v>16</v>
      </c>
      <c r="I7" s="104">
        <v>16</v>
      </c>
      <c r="J7" s="5">
        <v>16</v>
      </c>
      <c r="K7" s="66">
        <v>2</v>
      </c>
      <c r="L7" s="104">
        <v>1</v>
      </c>
      <c r="M7" s="5"/>
      <c r="N7" s="5"/>
      <c r="O7" s="5"/>
      <c r="P7" s="5"/>
      <c r="Q7" s="5">
        <v>16</v>
      </c>
      <c r="R7" s="5">
        <v>25</v>
      </c>
      <c r="S7" s="5"/>
      <c r="T7" s="5"/>
      <c r="U7" s="5"/>
      <c r="V7" s="5"/>
      <c r="W7" s="5"/>
      <c r="X7" s="48"/>
      <c r="Y7" s="50"/>
      <c r="Z7" s="6"/>
    </row>
    <row r="8" spans="1:49" s="7" customFormat="1" ht="33" customHeight="1" thickTop="1" thickBot="1" x14ac:dyDescent="0.55000000000000004">
      <c r="A8" s="34"/>
      <c r="B8" s="39"/>
      <c r="C8" s="55"/>
      <c r="D8" s="71">
        <v>3</v>
      </c>
      <c r="E8" s="5"/>
      <c r="F8" s="5"/>
      <c r="G8" s="67" t="e">
        <f t="shared" si="0"/>
        <v>#DIV/0!</v>
      </c>
      <c r="H8" s="67" t="e">
        <f t="shared" ref="H8:H21" si="3">AVERAGE(M8,O8,Q8,S8,U8,W8)</f>
        <v>#DIV/0!</v>
      </c>
      <c r="I8" s="67">
        <f t="shared" si="1"/>
        <v>0</v>
      </c>
      <c r="J8" s="5"/>
      <c r="K8" s="67" t="e">
        <f>_xlfn.RANK.EQ(J8, $J$6:$J$22,0)</f>
        <v>#N/A</v>
      </c>
      <c r="L8" s="67">
        <f t="shared" si="2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48"/>
      <c r="Y8" s="50"/>
      <c r="Z8" s="6"/>
    </row>
    <row r="9" spans="1:49" s="7" customFormat="1" ht="33" customHeight="1" thickTop="1" thickBot="1" x14ac:dyDescent="0.55000000000000004">
      <c r="A9" s="34"/>
      <c r="B9" s="39"/>
      <c r="C9" s="55"/>
      <c r="D9" s="71">
        <v>4</v>
      </c>
      <c r="E9" s="5"/>
      <c r="F9" s="5"/>
      <c r="G9" s="67" t="e">
        <f t="shared" si="0"/>
        <v>#DIV/0!</v>
      </c>
      <c r="H9" s="67" t="e">
        <f t="shared" si="3"/>
        <v>#DIV/0!</v>
      </c>
      <c r="I9" s="67">
        <f t="shared" si="1"/>
        <v>0</v>
      </c>
      <c r="J9" s="5"/>
      <c r="K9" s="67" t="e">
        <f>_xlfn.RANK.EQ(J9, $J$6:$J$20,0)</f>
        <v>#N/A</v>
      </c>
      <c r="L9" s="67">
        <f t="shared" si="2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48"/>
      <c r="Y9" s="50"/>
      <c r="Z9" s="6"/>
    </row>
    <row r="10" spans="1:49" s="7" customFormat="1" ht="33" customHeight="1" thickTop="1" thickBot="1" x14ac:dyDescent="0.55000000000000004">
      <c r="A10" s="34"/>
      <c r="B10" s="39"/>
      <c r="C10" s="55"/>
      <c r="D10" s="71">
        <v>5</v>
      </c>
      <c r="E10" s="5"/>
      <c r="F10" s="5"/>
      <c r="G10" s="67" t="e">
        <f t="shared" si="0"/>
        <v>#DIV/0!</v>
      </c>
      <c r="H10" s="67" t="e">
        <f t="shared" si="3"/>
        <v>#DIV/0!</v>
      </c>
      <c r="I10" s="67">
        <f t="shared" si="1"/>
        <v>0</v>
      </c>
      <c r="J10" s="5"/>
      <c r="K10" s="67" t="e">
        <f t="shared" ref="K10:K21" si="4">_xlfn.RANK.EQ(J10, $J$6:$J$22,0)</f>
        <v>#N/A</v>
      </c>
      <c r="L10" s="67">
        <f t="shared" si="2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8"/>
      <c r="Y10" s="50"/>
      <c r="Z10" s="6"/>
    </row>
    <row r="11" spans="1:49" s="7" customFormat="1" ht="33" customHeight="1" thickTop="1" thickBot="1" x14ac:dyDescent="0.55000000000000004">
      <c r="A11" s="34"/>
      <c r="B11" s="39"/>
      <c r="C11" s="56"/>
      <c r="D11" s="72">
        <v>6</v>
      </c>
      <c r="E11" s="24"/>
      <c r="F11" s="5"/>
      <c r="G11" s="67" t="e">
        <f t="shared" si="0"/>
        <v>#DIV/0!</v>
      </c>
      <c r="H11" s="67">
        <f>H7</f>
        <v>16</v>
      </c>
      <c r="I11" s="67">
        <f t="shared" si="1"/>
        <v>0</v>
      </c>
      <c r="J11" s="5"/>
      <c r="K11" s="67" t="e">
        <f t="shared" si="4"/>
        <v>#N/A</v>
      </c>
      <c r="L11" s="67">
        <f t="shared" si="2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8"/>
      <c r="Y11" s="50"/>
      <c r="Z11" s="6"/>
    </row>
    <row r="12" spans="1:49" s="7" customFormat="1" ht="33" customHeight="1" thickTop="1" thickBot="1" x14ac:dyDescent="0.55000000000000004">
      <c r="A12" s="34"/>
      <c r="B12" s="39"/>
      <c r="C12" s="55"/>
      <c r="D12" s="73">
        <v>7</v>
      </c>
      <c r="E12" s="5"/>
      <c r="F12" s="5"/>
      <c r="G12" s="67" t="e">
        <f t="shared" si="0"/>
        <v>#DIV/0!</v>
      </c>
      <c r="H12" s="67" t="e">
        <f t="shared" si="3"/>
        <v>#DIV/0!</v>
      </c>
      <c r="I12" s="67">
        <f t="shared" si="1"/>
        <v>0</v>
      </c>
      <c r="J12" s="5"/>
      <c r="K12" s="67" t="e">
        <f t="shared" si="4"/>
        <v>#N/A</v>
      </c>
      <c r="L12" s="67">
        <f t="shared" si="2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8"/>
      <c r="Y12" s="50"/>
      <c r="Z12" s="6"/>
    </row>
    <row r="13" spans="1:49" s="7" customFormat="1" ht="33" customHeight="1" thickTop="1" thickBot="1" x14ac:dyDescent="0.55000000000000004">
      <c r="A13" s="34"/>
      <c r="B13" s="39"/>
      <c r="C13" s="55"/>
      <c r="D13" s="71">
        <v>8</v>
      </c>
      <c r="E13" s="5"/>
      <c r="F13" s="5"/>
      <c r="G13" s="67" t="e">
        <f t="shared" si="0"/>
        <v>#DIV/0!</v>
      </c>
      <c r="H13" s="67" t="e">
        <f t="shared" si="3"/>
        <v>#DIV/0!</v>
      </c>
      <c r="I13" s="67">
        <f t="shared" si="1"/>
        <v>0</v>
      </c>
      <c r="J13" s="5"/>
      <c r="K13" s="67" t="e">
        <f t="shared" si="4"/>
        <v>#N/A</v>
      </c>
      <c r="L13" s="67">
        <f t="shared" si="2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8"/>
      <c r="Y13" s="50"/>
      <c r="Z13" s="6"/>
    </row>
    <row r="14" spans="1:49" s="7" customFormat="1" ht="33" customHeight="1" thickTop="1" thickBot="1" x14ac:dyDescent="0.55000000000000004">
      <c r="A14" s="34"/>
      <c r="B14" s="39"/>
      <c r="C14" s="55"/>
      <c r="D14" s="71">
        <v>9</v>
      </c>
      <c r="E14" s="5"/>
      <c r="F14" s="5"/>
      <c r="G14" s="67" t="e">
        <f t="shared" si="0"/>
        <v>#DIV/0!</v>
      </c>
      <c r="H14" s="67" t="e">
        <f t="shared" si="3"/>
        <v>#DIV/0!</v>
      </c>
      <c r="I14" s="67">
        <f t="shared" si="1"/>
        <v>0</v>
      </c>
      <c r="J14" s="5"/>
      <c r="K14" s="67" t="e">
        <f t="shared" si="4"/>
        <v>#N/A</v>
      </c>
      <c r="L14" s="67">
        <f t="shared" si="2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8"/>
      <c r="Y14" s="50"/>
      <c r="Z14" s="6"/>
    </row>
    <row r="15" spans="1:49" s="7" customFormat="1" ht="33" customHeight="1" thickTop="1" thickBot="1" x14ac:dyDescent="0.55000000000000004">
      <c r="A15" s="34"/>
      <c r="B15" s="39"/>
      <c r="C15" s="55"/>
      <c r="D15" s="71">
        <v>10</v>
      </c>
      <c r="E15" s="5"/>
      <c r="F15" s="5"/>
      <c r="G15" s="67" t="e">
        <f t="shared" si="0"/>
        <v>#DIV/0!</v>
      </c>
      <c r="H15" s="67" t="e">
        <f t="shared" si="3"/>
        <v>#DIV/0!</v>
      </c>
      <c r="I15" s="67">
        <f t="shared" si="1"/>
        <v>0</v>
      </c>
      <c r="J15" s="5"/>
      <c r="K15" s="67" t="e">
        <f t="shared" si="4"/>
        <v>#N/A</v>
      </c>
      <c r="L15" s="67">
        <f t="shared" si="2"/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8"/>
      <c r="Y15" s="50"/>
      <c r="Z15" s="6"/>
    </row>
    <row r="16" spans="1:49" s="10" customFormat="1" ht="33" customHeight="1" thickTop="1" thickBot="1" x14ac:dyDescent="0.55000000000000004">
      <c r="A16" s="35"/>
      <c r="B16" s="39"/>
      <c r="C16" s="55"/>
      <c r="D16" s="71">
        <v>11</v>
      </c>
      <c r="E16" s="5"/>
      <c r="F16" s="8"/>
      <c r="G16" s="67" t="e">
        <f t="shared" si="0"/>
        <v>#DIV/0!</v>
      </c>
      <c r="H16" s="67" t="e">
        <f t="shared" si="3"/>
        <v>#DIV/0!</v>
      </c>
      <c r="I16" s="67">
        <f t="shared" si="1"/>
        <v>0</v>
      </c>
      <c r="J16" s="5"/>
      <c r="K16" s="67" t="e">
        <f t="shared" si="4"/>
        <v>#N/A</v>
      </c>
      <c r="L16" s="67">
        <f t="shared" si="2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8"/>
      <c r="X16" s="48"/>
      <c r="Y16" s="51"/>
      <c r="Z16" s="9"/>
    </row>
    <row r="17" spans="1:26" s="10" customFormat="1" ht="33" customHeight="1" thickTop="1" thickBot="1" x14ac:dyDescent="0.55000000000000004">
      <c r="A17" s="35"/>
      <c r="B17" s="39"/>
      <c r="C17" s="55"/>
      <c r="D17" s="71">
        <v>12</v>
      </c>
      <c r="E17" s="5"/>
      <c r="F17" s="8"/>
      <c r="G17" s="67" t="e">
        <f t="shared" si="0"/>
        <v>#DIV/0!</v>
      </c>
      <c r="H17" s="67" t="e">
        <f t="shared" si="3"/>
        <v>#DIV/0!</v>
      </c>
      <c r="I17" s="67">
        <f t="shared" si="1"/>
        <v>0</v>
      </c>
      <c r="J17" s="5"/>
      <c r="K17" s="67" t="e">
        <f t="shared" si="4"/>
        <v>#N/A</v>
      </c>
      <c r="L17" s="67">
        <f t="shared" si="2"/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8"/>
      <c r="X17" s="48"/>
      <c r="Y17" s="51"/>
      <c r="Z17" s="9"/>
    </row>
    <row r="18" spans="1:26" s="10" customFormat="1" ht="33" customHeight="1" thickTop="1" thickBot="1" x14ac:dyDescent="0.55000000000000004">
      <c r="A18" s="35"/>
      <c r="B18" s="39"/>
      <c r="C18" s="55"/>
      <c r="D18" s="71">
        <v>13</v>
      </c>
      <c r="E18" s="5"/>
      <c r="F18" s="8"/>
      <c r="G18" s="67" t="e">
        <f t="shared" si="0"/>
        <v>#DIV/0!</v>
      </c>
      <c r="H18" s="67" t="e">
        <f t="shared" si="3"/>
        <v>#DIV/0!</v>
      </c>
      <c r="I18" s="67">
        <f t="shared" si="1"/>
        <v>0</v>
      </c>
      <c r="J18" s="5"/>
      <c r="K18" s="67" t="e">
        <f t="shared" si="4"/>
        <v>#N/A</v>
      </c>
      <c r="L18" s="67">
        <f t="shared" si="2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8"/>
      <c r="X18" s="48"/>
      <c r="Y18" s="51"/>
      <c r="Z18" s="9"/>
    </row>
    <row r="19" spans="1:26" s="10" customFormat="1" ht="33" customHeight="1" thickTop="1" thickBot="1" x14ac:dyDescent="0.55000000000000004">
      <c r="A19" s="35"/>
      <c r="B19" s="31"/>
      <c r="C19" s="55"/>
      <c r="D19" s="71">
        <v>14</v>
      </c>
      <c r="E19" s="5"/>
      <c r="F19" s="8"/>
      <c r="G19" s="67" t="e">
        <f>AVERAGE(N19,P19,R19,T19,V19,X19)</f>
        <v>#DIV/0!</v>
      </c>
      <c r="H19" s="67" t="e">
        <f t="shared" si="3"/>
        <v>#DIV/0!</v>
      </c>
      <c r="I19" s="67">
        <f t="shared" si="1"/>
        <v>0</v>
      </c>
      <c r="J19" s="5"/>
      <c r="K19" s="67" t="e">
        <f t="shared" si="4"/>
        <v>#N/A</v>
      </c>
      <c r="L19" s="67">
        <f t="shared" si="2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8"/>
      <c r="X19" s="48"/>
      <c r="Y19" s="51"/>
      <c r="Z19" s="9"/>
    </row>
    <row r="20" spans="1:26" s="10" customFormat="1" ht="33" customHeight="1" thickTop="1" thickBot="1" x14ac:dyDescent="0.55000000000000004">
      <c r="A20" s="35"/>
      <c r="B20" s="31"/>
      <c r="C20" s="55"/>
      <c r="D20" s="71">
        <v>15</v>
      </c>
      <c r="E20" s="5"/>
      <c r="F20" s="8"/>
      <c r="G20" s="67" t="e">
        <f>AVERAGE(N20,P20,R20,T20,V20,X20)</f>
        <v>#DIV/0!</v>
      </c>
      <c r="H20" s="67" t="e">
        <f t="shared" si="3"/>
        <v>#DIV/0!</v>
      </c>
      <c r="I20" s="67">
        <f t="shared" si="1"/>
        <v>0</v>
      </c>
      <c r="J20" s="5"/>
      <c r="K20" s="67" t="e">
        <f t="shared" si="4"/>
        <v>#N/A</v>
      </c>
      <c r="L20" s="67">
        <f t="shared" si="2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8"/>
      <c r="X20" s="48"/>
      <c r="Y20" s="51"/>
      <c r="Z20" s="9"/>
    </row>
    <row r="21" spans="1:26" s="54" customFormat="1" ht="30.75" customHeight="1" thickTop="1" thickBot="1" x14ac:dyDescent="0.55000000000000004">
      <c r="A21" s="35"/>
      <c r="B21" s="39"/>
      <c r="C21" s="39"/>
      <c r="D21" s="72">
        <v>16</v>
      </c>
      <c r="E21" s="23"/>
      <c r="F21" s="11"/>
      <c r="G21" s="68" t="e">
        <f>AVERAGE(N21,P21,R21,T21,V21,X21)</f>
        <v>#DIV/0!</v>
      </c>
      <c r="H21" s="68" t="e">
        <f t="shared" si="3"/>
        <v>#DIV/0!</v>
      </c>
      <c r="I21" s="68">
        <f t="shared" si="1"/>
        <v>0</v>
      </c>
      <c r="J21" s="23"/>
      <c r="K21" s="68" t="e">
        <f t="shared" si="4"/>
        <v>#N/A</v>
      </c>
      <c r="L21" s="68">
        <f t="shared" si="2"/>
        <v>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11"/>
      <c r="X21" s="23"/>
      <c r="Y21" s="64"/>
      <c r="Z21" s="53"/>
    </row>
    <row r="22" spans="1:26" ht="26.4" thickTop="1" x14ac:dyDescent="0.5">
      <c r="B22" s="61"/>
    </row>
    <row r="23" spans="1:26" s="62" customFormat="1" ht="25.8" x14ac:dyDescent="0.5">
      <c r="A23" s="36"/>
      <c r="B23" s="61"/>
      <c r="C23" s="61"/>
      <c r="D23" s="61"/>
      <c r="E23" s="63"/>
      <c r="F23" s="36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36"/>
      <c r="X23" s="63"/>
      <c r="Y23" s="36"/>
      <c r="Z23" s="65"/>
    </row>
    <row r="24" spans="1:26" s="36" customFormat="1" ht="25.8" x14ac:dyDescent="0.5">
      <c r="B24" s="61"/>
      <c r="C24" s="61"/>
      <c r="D24" s="61"/>
      <c r="E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X24" s="63"/>
    </row>
    <row r="25" spans="1:26" s="36" customFormat="1" ht="25.8" x14ac:dyDescent="0.5">
      <c r="B25" s="61"/>
      <c r="C25" s="61"/>
      <c r="D25" s="61"/>
      <c r="E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X25" s="63"/>
    </row>
    <row r="26" spans="1:26" s="36" customFormat="1" ht="25.8" x14ac:dyDescent="0.5">
      <c r="B26" s="61"/>
      <c r="C26" s="61"/>
      <c r="D26" s="61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61"/>
      <c r="C27" s="61"/>
      <c r="D27" s="61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61"/>
      <c r="C28" s="61"/>
      <c r="D28" s="61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61"/>
      <c r="C29" s="61"/>
      <c r="D29" s="61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61"/>
      <c r="C30" s="61"/>
      <c r="D30" s="61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61"/>
      <c r="C31" s="61"/>
      <c r="D31" s="61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61"/>
      <c r="C32" s="61"/>
      <c r="D32" s="61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61"/>
      <c r="C33" s="61"/>
      <c r="D33" s="61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61"/>
      <c r="C34" s="61"/>
      <c r="D34" s="61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61"/>
      <c r="C35" s="61"/>
      <c r="D35" s="61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61"/>
      <c r="C36" s="61"/>
      <c r="D36" s="61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61"/>
      <c r="C37" s="61"/>
      <c r="D37" s="61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61"/>
      <c r="C38" s="61"/>
      <c r="D38" s="61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61"/>
      <c r="C39" s="61"/>
      <c r="D39" s="61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61"/>
      <c r="C40" s="61"/>
      <c r="D40" s="61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61"/>
      <c r="C41" s="61"/>
      <c r="D41" s="61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61"/>
      <c r="C42" s="61"/>
      <c r="D42" s="61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61"/>
      <c r="C43" s="61"/>
      <c r="D43" s="61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61"/>
      <c r="C44" s="61"/>
      <c r="D44" s="61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61"/>
      <c r="C45" s="61"/>
      <c r="D45" s="61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61"/>
      <c r="C46" s="61"/>
      <c r="D46" s="61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61"/>
      <c r="C47" s="61"/>
      <c r="D47" s="61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61"/>
      <c r="C48" s="61"/>
      <c r="D48" s="61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61"/>
      <c r="C49" s="61"/>
      <c r="D49" s="61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61"/>
      <c r="C50" s="61"/>
      <c r="D50" s="61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61"/>
      <c r="C51" s="61"/>
      <c r="D51" s="61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61"/>
      <c r="C52" s="61"/>
      <c r="D52" s="61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61"/>
      <c r="C53" s="61"/>
      <c r="D53" s="61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61"/>
      <c r="C54" s="61"/>
      <c r="D54" s="61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61"/>
      <c r="C55" s="61"/>
      <c r="D55" s="61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61"/>
      <c r="C56" s="61"/>
      <c r="D56" s="61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61"/>
      <c r="C57" s="61"/>
      <c r="D57" s="61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61"/>
      <c r="C58" s="61"/>
      <c r="D58" s="61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61"/>
      <c r="C59" s="61"/>
      <c r="D59" s="61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61"/>
      <c r="C60" s="61"/>
      <c r="D60" s="61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61"/>
      <c r="C61" s="61"/>
      <c r="D61" s="61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61"/>
      <c r="C62" s="61"/>
      <c r="D62" s="61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61"/>
      <c r="C63" s="61"/>
      <c r="D63" s="61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61"/>
      <c r="C64" s="61"/>
      <c r="D64" s="61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6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F172-43FE-41DF-B975-2729F8ACE503}">
  <dimension ref="A1:AW65"/>
  <sheetViews>
    <sheetView topLeftCell="A2" zoomScale="50" zoomScaleNormal="50" workbookViewId="0">
      <selection activeCell="D7" sqref="D7"/>
    </sheetView>
  </sheetViews>
  <sheetFormatPr defaultRowHeight="27" thickTop="1" thickBottom="1" x14ac:dyDescent="0.55000000000000004"/>
  <cols>
    <col min="1" max="1" width="8.88671875" style="36"/>
    <col min="2" max="2" width="18.109375" style="59" customWidth="1"/>
    <col min="3" max="3" width="18.5546875" style="40" customWidth="1"/>
    <col min="4" max="4" width="18" style="40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57"/>
      <c r="C1" s="37"/>
      <c r="D1" s="38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7"/>
      <c r="C2" s="38"/>
      <c r="D2" s="38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7"/>
      <c r="C3" s="38"/>
      <c r="D3" s="37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58"/>
      <c r="C4" s="32"/>
      <c r="D4" s="32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>
        <v>79</v>
      </c>
      <c r="O4" s="14" t="s">
        <v>7</v>
      </c>
      <c r="P4" s="12">
        <v>74</v>
      </c>
      <c r="Q4" s="13" t="s">
        <v>7</v>
      </c>
      <c r="R4" s="12"/>
      <c r="S4" s="13" t="s">
        <v>7</v>
      </c>
      <c r="T4" s="12"/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49"/>
      <c r="Z5" s="28"/>
    </row>
    <row r="6" spans="1:49" s="7" customFormat="1" ht="33" customHeight="1" thickTop="1" thickBot="1" x14ac:dyDescent="0.55000000000000004">
      <c r="A6" s="34"/>
      <c r="B6" s="39" t="s">
        <v>49</v>
      </c>
      <c r="C6" s="55" t="s">
        <v>22</v>
      </c>
      <c r="D6" s="31">
        <v>61</v>
      </c>
      <c r="E6" s="5" t="s">
        <v>23</v>
      </c>
      <c r="F6" s="5" t="s">
        <v>24</v>
      </c>
      <c r="G6" s="5">
        <f t="shared" ref="G6:G18" si="0">AVERAGE(N6,P6,R6,T6,V6,X6)</f>
        <v>20.847000000000001</v>
      </c>
      <c r="H6" s="5">
        <f>AVERAGE(M6:O6:Q6:S6:U6:W6)</f>
        <v>18.423500000000001</v>
      </c>
      <c r="I6" s="5">
        <f t="shared" ref="I6:I21" si="1">SUM(M6,O6,Q6,S6,U6,W6)</f>
        <v>32</v>
      </c>
      <c r="J6" s="5">
        <v>32</v>
      </c>
      <c r="K6" s="66">
        <f>_xlfn.RANK.EQ(J6, $J$6:$J$22,0)</f>
        <v>1</v>
      </c>
      <c r="L6" s="5">
        <f t="shared" ref="L6:L21" si="2">COUNT(M6,O6,Q6,S6,U6,W6)</f>
        <v>2</v>
      </c>
      <c r="M6" s="5">
        <v>18</v>
      </c>
      <c r="N6" s="5">
        <v>22.783999999999999</v>
      </c>
      <c r="O6" s="5">
        <v>14</v>
      </c>
      <c r="P6" s="5">
        <v>18.91</v>
      </c>
      <c r="Q6" s="5"/>
      <c r="R6" s="5"/>
      <c r="S6" s="5"/>
      <c r="T6" s="5"/>
      <c r="U6" s="5"/>
      <c r="V6" s="5"/>
      <c r="W6" s="5"/>
      <c r="X6" s="48"/>
      <c r="Y6" s="50"/>
      <c r="Z6" s="6"/>
    </row>
    <row r="7" spans="1:49" s="7" customFormat="1" ht="33" customHeight="1" thickTop="1" thickBot="1" x14ac:dyDescent="0.55000000000000004">
      <c r="A7" s="34"/>
      <c r="B7" s="39" t="s">
        <v>50</v>
      </c>
      <c r="C7" s="55" t="s">
        <v>40</v>
      </c>
      <c r="D7" s="31">
        <v>62</v>
      </c>
      <c r="E7" s="5"/>
      <c r="F7" s="5"/>
      <c r="G7" s="5">
        <f t="shared" si="0"/>
        <v>21.518000000000001</v>
      </c>
      <c r="H7" s="5">
        <f>AVERAGE(M7:O7:Q7:S7:U7:W7)</f>
        <v>19.259</v>
      </c>
      <c r="I7" s="5">
        <f t="shared" si="1"/>
        <v>17</v>
      </c>
      <c r="J7" s="5">
        <v>17</v>
      </c>
      <c r="K7" s="66">
        <f>_xlfn.RANK.EQ(J7, $J$6:$J$22,0)</f>
        <v>2</v>
      </c>
      <c r="L7" s="5">
        <f t="shared" si="2"/>
        <v>1</v>
      </c>
      <c r="M7" s="5">
        <v>17</v>
      </c>
      <c r="N7" s="5">
        <v>21.518000000000001</v>
      </c>
      <c r="O7" s="5"/>
      <c r="P7" s="5"/>
      <c r="Q7" s="5"/>
      <c r="R7" s="5"/>
      <c r="S7" s="5"/>
      <c r="T7" s="5"/>
      <c r="U7" s="5"/>
      <c r="V7" s="5"/>
      <c r="W7" s="5"/>
      <c r="X7" s="48"/>
      <c r="Y7" s="50"/>
      <c r="Z7" s="6"/>
    </row>
    <row r="8" spans="1:49" s="7" customFormat="1" ht="33" customHeight="1" thickTop="1" thickBot="1" x14ac:dyDescent="0.55000000000000004">
      <c r="A8" s="34"/>
      <c r="B8" s="39"/>
      <c r="C8" s="55"/>
      <c r="D8" s="71">
        <v>3</v>
      </c>
      <c r="E8" s="5"/>
      <c r="F8" s="5"/>
      <c r="G8" s="67" t="e">
        <f t="shared" si="0"/>
        <v>#DIV/0!</v>
      </c>
      <c r="H8" s="67" t="e">
        <f t="shared" ref="H8:H21" si="3">AVERAGE(M8,O8,Q8,S8,U8,W8)</f>
        <v>#DIV/0!</v>
      </c>
      <c r="I8" s="67">
        <f t="shared" si="1"/>
        <v>0</v>
      </c>
      <c r="J8" s="5"/>
      <c r="K8" s="69" t="e">
        <f>_xlfn.RANK.EQ(J8, $J$6:$J$22,0)</f>
        <v>#N/A</v>
      </c>
      <c r="L8" s="67">
        <f t="shared" si="2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48"/>
      <c r="Y8" s="50"/>
      <c r="Z8" s="6"/>
    </row>
    <row r="9" spans="1:49" s="7" customFormat="1" ht="33" customHeight="1" thickTop="1" thickBot="1" x14ac:dyDescent="0.55000000000000004">
      <c r="A9" s="34"/>
      <c r="B9" s="39"/>
      <c r="C9" s="55"/>
      <c r="D9" s="71">
        <v>4</v>
      </c>
      <c r="E9" s="5"/>
      <c r="F9" s="5"/>
      <c r="G9" s="67" t="e">
        <f t="shared" si="0"/>
        <v>#DIV/0!</v>
      </c>
      <c r="H9" s="67" t="e">
        <f t="shared" si="3"/>
        <v>#DIV/0!</v>
      </c>
      <c r="I9" s="67">
        <f t="shared" si="1"/>
        <v>0</v>
      </c>
      <c r="J9" s="5"/>
      <c r="K9" s="69" t="e">
        <f>_xlfn.RANK.EQ(J9, $J$6:$J$20,0)</f>
        <v>#N/A</v>
      </c>
      <c r="L9" s="67">
        <f t="shared" si="2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48"/>
      <c r="Y9" s="50"/>
      <c r="Z9" s="6"/>
    </row>
    <row r="10" spans="1:49" s="7" customFormat="1" ht="33" customHeight="1" thickTop="1" thickBot="1" x14ac:dyDescent="0.55000000000000004">
      <c r="A10" s="34"/>
      <c r="B10" s="39"/>
      <c r="C10" s="55"/>
      <c r="D10" s="71">
        <v>5</v>
      </c>
      <c r="E10" s="5"/>
      <c r="F10" s="5"/>
      <c r="G10" s="67" t="e">
        <f t="shared" si="0"/>
        <v>#DIV/0!</v>
      </c>
      <c r="H10" s="67" t="e">
        <f t="shared" si="3"/>
        <v>#DIV/0!</v>
      </c>
      <c r="I10" s="67">
        <f t="shared" si="1"/>
        <v>0</v>
      </c>
      <c r="J10" s="5"/>
      <c r="K10" s="69" t="e">
        <f t="shared" ref="K10:K21" si="4">_xlfn.RANK.EQ(J10, $J$6:$J$22,0)</f>
        <v>#N/A</v>
      </c>
      <c r="L10" s="67">
        <f t="shared" si="2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8"/>
      <c r="Y10" s="50"/>
      <c r="Z10" s="6"/>
    </row>
    <row r="11" spans="1:49" s="7" customFormat="1" ht="33" customHeight="1" thickTop="1" thickBot="1" x14ac:dyDescent="0.55000000000000004">
      <c r="A11" s="34"/>
      <c r="B11" s="39"/>
      <c r="C11" s="56"/>
      <c r="D11" s="72">
        <v>6</v>
      </c>
      <c r="E11" s="24"/>
      <c r="F11" s="5"/>
      <c r="G11" s="67" t="e">
        <f t="shared" si="0"/>
        <v>#DIV/0!</v>
      </c>
      <c r="H11" s="67">
        <f>H7</f>
        <v>19.259</v>
      </c>
      <c r="I11" s="67">
        <f t="shared" si="1"/>
        <v>0</v>
      </c>
      <c r="J11" s="5"/>
      <c r="K11" s="69" t="e">
        <f t="shared" si="4"/>
        <v>#N/A</v>
      </c>
      <c r="L11" s="67">
        <f t="shared" si="2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8"/>
      <c r="Y11" s="50"/>
      <c r="Z11" s="6"/>
    </row>
    <row r="12" spans="1:49" s="7" customFormat="1" ht="33" customHeight="1" thickTop="1" thickBot="1" x14ac:dyDescent="0.55000000000000004">
      <c r="A12" s="34"/>
      <c r="B12" s="39"/>
      <c r="C12" s="55"/>
      <c r="D12" s="73">
        <v>7</v>
      </c>
      <c r="E12" s="5"/>
      <c r="F12" s="5"/>
      <c r="G12" s="67" t="e">
        <f t="shared" si="0"/>
        <v>#DIV/0!</v>
      </c>
      <c r="H12" s="67" t="e">
        <f t="shared" si="3"/>
        <v>#DIV/0!</v>
      </c>
      <c r="I12" s="67">
        <f t="shared" si="1"/>
        <v>0</v>
      </c>
      <c r="J12" s="5"/>
      <c r="K12" s="69" t="e">
        <f t="shared" si="4"/>
        <v>#N/A</v>
      </c>
      <c r="L12" s="67">
        <f t="shared" si="2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8"/>
      <c r="Y12" s="50"/>
      <c r="Z12" s="6"/>
    </row>
    <row r="13" spans="1:49" s="7" customFormat="1" ht="33" customHeight="1" thickTop="1" thickBot="1" x14ac:dyDescent="0.55000000000000004">
      <c r="A13" s="34"/>
      <c r="B13" s="39"/>
      <c r="C13" s="55"/>
      <c r="D13" s="71">
        <v>8</v>
      </c>
      <c r="E13" s="5"/>
      <c r="F13" s="5"/>
      <c r="G13" s="67" t="e">
        <f t="shared" si="0"/>
        <v>#DIV/0!</v>
      </c>
      <c r="H13" s="67" t="e">
        <f t="shared" si="3"/>
        <v>#DIV/0!</v>
      </c>
      <c r="I13" s="67">
        <f t="shared" si="1"/>
        <v>0</v>
      </c>
      <c r="J13" s="5"/>
      <c r="K13" s="69" t="e">
        <f t="shared" si="4"/>
        <v>#N/A</v>
      </c>
      <c r="L13" s="67">
        <f t="shared" si="2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8"/>
      <c r="Y13" s="50"/>
      <c r="Z13" s="6"/>
    </row>
    <row r="14" spans="1:49" s="7" customFormat="1" ht="33" customHeight="1" thickTop="1" thickBot="1" x14ac:dyDescent="0.55000000000000004">
      <c r="A14" s="34"/>
      <c r="B14" s="39"/>
      <c r="C14" s="55"/>
      <c r="D14" s="71">
        <v>9</v>
      </c>
      <c r="E14" s="5"/>
      <c r="F14" s="5"/>
      <c r="G14" s="67" t="e">
        <f t="shared" si="0"/>
        <v>#DIV/0!</v>
      </c>
      <c r="H14" s="67" t="e">
        <f t="shared" si="3"/>
        <v>#DIV/0!</v>
      </c>
      <c r="I14" s="67">
        <f t="shared" si="1"/>
        <v>0</v>
      </c>
      <c r="J14" s="5"/>
      <c r="K14" s="69" t="e">
        <f t="shared" si="4"/>
        <v>#N/A</v>
      </c>
      <c r="L14" s="67">
        <f t="shared" si="2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8"/>
      <c r="Y14" s="50"/>
      <c r="Z14" s="6"/>
    </row>
    <row r="15" spans="1:49" s="7" customFormat="1" ht="33" customHeight="1" thickTop="1" thickBot="1" x14ac:dyDescent="0.55000000000000004">
      <c r="A15" s="34"/>
      <c r="B15" s="39"/>
      <c r="C15" s="55"/>
      <c r="D15" s="71">
        <v>10</v>
      </c>
      <c r="E15" s="5"/>
      <c r="F15" s="5"/>
      <c r="G15" s="67" t="e">
        <f t="shared" si="0"/>
        <v>#DIV/0!</v>
      </c>
      <c r="H15" s="67" t="e">
        <f t="shared" si="3"/>
        <v>#DIV/0!</v>
      </c>
      <c r="I15" s="67">
        <f t="shared" si="1"/>
        <v>0</v>
      </c>
      <c r="J15" s="5"/>
      <c r="K15" s="69" t="e">
        <f t="shared" si="4"/>
        <v>#N/A</v>
      </c>
      <c r="L15" s="67">
        <f t="shared" si="2"/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8"/>
      <c r="Y15" s="50"/>
      <c r="Z15" s="6"/>
    </row>
    <row r="16" spans="1:49" s="10" customFormat="1" ht="33" customHeight="1" thickTop="1" thickBot="1" x14ac:dyDescent="0.55000000000000004">
      <c r="A16" s="35"/>
      <c r="B16" s="39"/>
      <c r="C16" s="55"/>
      <c r="D16" s="71">
        <v>11</v>
      </c>
      <c r="E16" s="5"/>
      <c r="F16" s="8"/>
      <c r="G16" s="67" t="e">
        <f t="shared" si="0"/>
        <v>#DIV/0!</v>
      </c>
      <c r="H16" s="67" t="e">
        <f t="shared" si="3"/>
        <v>#DIV/0!</v>
      </c>
      <c r="I16" s="67">
        <f t="shared" si="1"/>
        <v>0</v>
      </c>
      <c r="J16" s="5"/>
      <c r="K16" s="69" t="e">
        <f t="shared" si="4"/>
        <v>#N/A</v>
      </c>
      <c r="L16" s="67">
        <f t="shared" si="2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8"/>
      <c r="X16" s="48"/>
      <c r="Y16" s="51"/>
      <c r="Z16" s="9"/>
    </row>
    <row r="17" spans="1:26" s="10" customFormat="1" ht="33" customHeight="1" thickTop="1" thickBot="1" x14ac:dyDescent="0.55000000000000004">
      <c r="A17" s="35"/>
      <c r="B17" s="39"/>
      <c r="C17" s="55"/>
      <c r="D17" s="71">
        <v>12</v>
      </c>
      <c r="E17" s="5"/>
      <c r="F17" s="8"/>
      <c r="G17" s="67" t="e">
        <f t="shared" si="0"/>
        <v>#DIV/0!</v>
      </c>
      <c r="H17" s="67" t="e">
        <f t="shared" si="3"/>
        <v>#DIV/0!</v>
      </c>
      <c r="I17" s="67">
        <f t="shared" si="1"/>
        <v>0</v>
      </c>
      <c r="J17" s="5"/>
      <c r="K17" s="69" t="e">
        <f t="shared" si="4"/>
        <v>#N/A</v>
      </c>
      <c r="L17" s="67">
        <f t="shared" si="2"/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8"/>
      <c r="X17" s="48"/>
      <c r="Y17" s="51"/>
      <c r="Z17" s="9"/>
    </row>
    <row r="18" spans="1:26" s="10" customFormat="1" ht="33" customHeight="1" thickTop="1" thickBot="1" x14ac:dyDescent="0.55000000000000004">
      <c r="A18" s="35"/>
      <c r="B18" s="39"/>
      <c r="C18" s="55"/>
      <c r="D18" s="71">
        <v>13</v>
      </c>
      <c r="E18" s="5"/>
      <c r="F18" s="8"/>
      <c r="G18" s="67" t="e">
        <f t="shared" si="0"/>
        <v>#DIV/0!</v>
      </c>
      <c r="H18" s="67" t="e">
        <f t="shared" si="3"/>
        <v>#DIV/0!</v>
      </c>
      <c r="I18" s="67">
        <f t="shared" si="1"/>
        <v>0</v>
      </c>
      <c r="J18" s="5"/>
      <c r="K18" s="69" t="e">
        <f t="shared" si="4"/>
        <v>#N/A</v>
      </c>
      <c r="L18" s="67">
        <f t="shared" si="2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8"/>
      <c r="X18" s="48"/>
      <c r="Y18" s="51"/>
      <c r="Z18" s="9"/>
    </row>
    <row r="19" spans="1:26" s="10" customFormat="1" ht="33" customHeight="1" thickTop="1" thickBot="1" x14ac:dyDescent="0.55000000000000004">
      <c r="A19" s="35"/>
      <c r="B19" s="31"/>
      <c r="C19" s="55"/>
      <c r="D19" s="71">
        <v>14</v>
      </c>
      <c r="E19" s="5"/>
      <c r="F19" s="8"/>
      <c r="G19" s="67" t="e">
        <f>AVERAGE(N19,P19,R19,T19,V19,X19)</f>
        <v>#DIV/0!</v>
      </c>
      <c r="H19" s="67" t="e">
        <f t="shared" si="3"/>
        <v>#DIV/0!</v>
      </c>
      <c r="I19" s="67">
        <f t="shared" si="1"/>
        <v>0</v>
      </c>
      <c r="J19" s="5"/>
      <c r="K19" s="69" t="e">
        <f t="shared" si="4"/>
        <v>#N/A</v>
      </c>
      <c r="L19" s="67">
        <f t="shared" si="2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8"/>
      <c r="X19" s="48"/>
      <c r="Y19" s="51"/>
      <c r="Z19" s="9"/>
    </row>
    <row r="20" spans="1:26" s="10" customFormat="1" ht="33" customHeight="1" thickTop="1" thickBot="1" x14ac:dyDescent="0.55000000000000004">
      <c r="A20" s="35"/>
      <c r="B20" s="31"/>
      <c r="C20" s="55"/>
      <c r="D20" s="71">
        <v>15</v>
      </c>
      <c r="E20" s="5"/>
      <c r="F20" s="8"/>
      <c r="G20" s="67" t="e">
        <f>AVERAGE(N20,P20,R20,T20,V20,X20)</f>
        <v>#DIV/0!</v>
      </c>
      <c r="H20" s="67" t="e">
        <f t="shared" si="3"/>
        <v>#DIV/0!</v>
      </c>
      <c r="I20" s="67">
        <f t="shared" si="1"/>
        <v>0</v>
      </c>
      <c r="J20" s="5"/>
      <c r="K20" s="69" t="e">
        <f t="shared" si="4"/>
        <v>#N/A</v>
      </c>
      <c r="L20" s="67">
        <f t="shared" si="2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8"/>
      <c r="X20" s="48"/>
      <c r="Y20" s="51"/>
      <c r="Z20" s="9"/>
    </row>
    <row r="21" spans="1:26" s="54" customFormat="1" ht="30.75" customHeight="1" thickTop="1" thickBot="1" x14ac:dyDescent="0.55000000000000004">
      <c r="A21" s="35"/>
      <c r="B21" s="39"/>
      <c r="C21" s="39"/>
      <c r="D21" s="72">
        <v>16</v>
      </c>
      <c r="E21" s="23"/>
      <c r="F21" s="11"/>
      <c r="G21" s="68" t="e">
        <f>AVERAGE(N21,P21,R21,T21,V21,X21)</f>
        <v>#DIV/0!</v>
      </c>
      <c r="H21" s="68" t="e">
        <f t="shared" si="3"/>
        <v>#DIV/0!</v>
      </c>
      <c r="I21" s="68">
        <f t="shared" si="1"/>
        <v>0</v>
      </c>
      <c r="J21" s="23"/>
      <c r="K21" s="70" t="e">
        <f t="shared" si="4"/>
        <v>#N/A</v>
      </c>
      <c r="L21" s="68">
        <f t="shared" si="2"/>
        <v>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11"/>
      <c r="X21" s="23"/>
      <c r="Y21" s="64"/>
      <c r="Z21" s="53"/>
    </row>
    <row r="22" spans="1:26" ht="26.4" thickTop="1" x14ac:dyDescent="0.5">
      <c r="B22" s="61"/>
    </row>
    <row r="23" spans="1:26" s="62" customFormat="1" ht="25.8" x14ac:dyDescent="0.5">
      <c r="A23" s="36"/>
      <c r="B23" s="61"/>
      <c r="C23" s="61"/>
      <c r="D23" s="61"/>
      <c r="E23" s="63"/>
      <c r="F23" s="36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36"/>
      <c r="X23" s="63"/>
      <c r="Y23" s="36"/>
      <c r="Z23" s="65"/>
    </row>
    <row r="24" spans="1:26" s="36" customFormat="1" ht="25.8" x14ac:dyDescent="0.5">
      <c r="B24" s="61"/>
      <c r="C24" s="61"/>
      <c r="D24" s="61"/>
      <c r="E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X24" s="63"/>
    </row>
    <row r="25" spans="1:26" s="36" customFormat="1" ht="25.8" x14ac:dyDescent="0.5">
      <c r="B25" s="61"/>
      <c r="C25" s="61"/>
      <c r="D25" s="61"/>
      <c r="E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X25" s="63"/>
    </row>
    <row r="26" spans="1:26" s="36" customFormat="1" ht="25.8" x14ac:dyDescent="0.5">
      <c r="B26" s="61"/>
      <c r="C26" s="61"/>
      <c r="D26" s="61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61"/>
      <c r="C27" s="61"/>
      <c r="D27" s="61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61"/>
      <c r="C28" s="61"/>
      <c r="D28" s="61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61"/>
      <c r="C29" s="61"/>
      <c r="D29" s="61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61"/>
      <c r="C30" s="61"/>
      <c r="D30" s="61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61"/>
      <c r="C31" s="61"/>
      <c r="D31" s="61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61"/>
      <c r="C32" s="61"/>
      <c r="D32" s="61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61"/>
      <c r="C33" s="61"/>
      <c r="D33" s="61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61"/>
      <c r="C34" s="61"/>
      <c r="D34" s="61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61"/>
      <c r="C35" s="61"/>
      <c r="D35" s="61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61"/>
      <c r="C36" s="61"/>
      <c r="D36" s="61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61"/>
      <c r="C37" s="61"/>
      <c r="D37" s="61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61"/>
      <c r="C38" s="61"/>
      <c r="D38" s="61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61"/>
      <c r="C39" s="61"/>
      <c r="D39" s="61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61"/>
      <c r="C40" s="61"/>
      <c r="D40" s="61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61"/>
      <c r="C41" s="61"/>
      <c r="D41" s="61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61"/>
      <c r="C42" s="61"/>
      <c r="D42" s="61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61"/>
      <c r="C43" s="61"/>
      <c r="D43" s="61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61"/>
      <c r="C44" s="61"/>
      <c r="D44" s="61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61"/>
      <c r="C45" s="61"/>
      <c r="D45" s="61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61"/>
      <c r="C46" s="61"/>
      <c r="D46" s="61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61"/>
      <c r="C47" s="61"/>
      <c r="D47" s="61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61"/>
      <c r="C48" s="61"/>
      <c r="D48" s="61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61"/>
      <c r="C49" s="61"/>
      <c r="D49" s="61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61"/>
      <c r="C50" s="61"/>
      <c r="D50" s="61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61"/>
      <c r="C51" s="61"/>
      <c r="D51" s="61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61"/>
      <c r="C52" s="61"/>
      <c r="D52" s="61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61"/>
      <c r="C53" s="61"/>
      <c r="D53" s="61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61"/>
      <c r="C54" s="61"/>
      <c r="D54" s="61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61"/>
      <c r="C55" s="61"/>
      <c r="D55" s="61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61"/>
      <c r="C56" s="61"/>
      <c r="D56" s="61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61"/>
      <c r="C57" s="61"/>
      <c r="D57" s="61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61"/>
      <c r="C58" s="61"/>
      <c r="D58" s="61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61"/>
      <c r="C59" s="61"/>
      <c r="D59" s="61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61"/>
      <c r="C60" s="61"/>
      <c r="D60" s="61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61"/>
      <c r="C61" s="61"/>
      <c r="D61" s="61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61"/>
      <c r="C62" s="61"/>
      <c r="D62" s="61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61"/>
      <c r="C63" s="61"/>
      <c r="D63" s="61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61"/>
      <c r="C64" s="61"/>
      <c r="D64" s="61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6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9F16-7DFF-4C29-A359-56357974EB78}">
  <dimension ref="A1:AW65"/>
  <sheetViews>
    <sheetView topLeftCell="H1" zoomScale="50" zoomScaleNormal="50" workbookViewId="0">
      <selection activeCell="E28" sqref="E28"/>
    </sheetView>
  </sheetViews>
  <sheetFormatPr defaultRowHeight="27" thickTop="1" thickBottom="1" x14ac:dyDescent="0.55000000000000004"/>
  <cols>
    <col min="1" max="1" width="8.88671875" style="36"/>
    <col min="2" max="2" width="18.109375" style="39" customWidth="1"/>
    <col min="3" max="3" width="18.5546875" style="74" customWidth="1"/>
    <col min="4" max="4" width="18" style="74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84"/>
      <c r="C1" s="79"/>
      <c r="D1" s="33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84"/>
      <c r="C2" s="33"/>
      <c r="D2" s="33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84"/>
      <c r="C3" s="33"/>
      <c r="D3" s="79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85"/>
      <c r="C4" s="80"/>
      <c r="D4" s="80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/>
      <c r="O4" s="14" t="s">
        <v>7</v>
      </c>
      <c r="P4" s="12">
        <v>14</v>
      </c>
      <c r="Q4" s="13" t="s">
        <v>7</v>
      </c>
      <c r="R4" s="12"/>
      <c r="S4" s="13" t="s">
        <v>7</v>
      </c>
      <c r="T4" s="12"/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95"/>
      <c r="Z5" s="28"/>
    </row>
    <row r="6" spans="1:49" s="7" customFormat="1" ht="33" customHeight="1" thickTop="1" thickBot="1" x14ac:dyDescent="0.55000000000000004">
      <c r="A6" s="34"/>
      <c r="B6" s="39" t="s">
        <v>21</v>
      </c>
      <c r="C6" s="55" t="s">
        <v>22</v>
      </c>
      <c r="D6" s="31">
        <v>1</v>
      </c>
      <c r="E6" s="5" t="s">
        <v>23</v>
      </c>
      <c r="F6" s="5" t="s">
        <v>24</v>
      </c>
      <c r="G6" s="5">
        <f t="shared" ref="G6:G16" si="0">AVERAGE(N6,P6,R6,T6,V6,X6)</f>
        <v>85.71</v>
      </c>
      <c r="H6" s="5">
        <f>AVERAGE(M6,O6,Q6,S6,U6,W6)</f>
        <v>12</v>
      </c>
      <c r="I6" s="5">
        <f t="shared" ref="I6:I20" si="1">SUM(M6,O6,Q6,S6,U6,W6)</f>
        <v>12</v>
      </c>
      <c r="J6" s="5">
        <v>12</v>
      </c>
      <c r="K6" s="66">
        <f t="shared" ref="K6:K21" si="2">_xlfn.RANK.EQ(J6, $J$6:$J$24,0)</f>
        <v>3</v>
      </c>
      <c r="L6" s="5">
        <f t="shared" ref="L6:L20" si="3">COUNT(M6,O6,Q6,S6,U6,W6)</f>
        <v>1</v>
      </c>
      <c r="M6" s="5"/>
      <c r="N6" s="5"/>
      <c r="O6" s="5">
        <v>12</v>
      </c>
      <c r="P6" s="5">
        <v>85.71</v>
      </c>
      <c r="Q6" s="5"/>
      <c r="R6" s="5"/>
      <c r="S6" s="5"/>
      <c r="T6" s="5"/>
      <c r="U6" s="5"/>
      <c r="V6" s="5"/>
      <c r="W6" s="5"/>
      <c r="X6" s="48"/>
      <c r="Y6" s="96"/>
      <c r="Z6" s="6"/>
    </row>
    <row r="7" spans="1:49" s="7" customFormat="1" ht="33" customHeight="1" thickTop="1" thickBot="1" x14ac:dyDescent="0.55000000000000004">
      <c r="A7" s="34"/>
      <c r="B7" s="39" t="s">
        <v>33</v>
      </c>
      <c r="C7" s="55" t="s">
        <v>22</v>
      </c>
      <c r="D7" s="31">
        <v>2</v>
      </c>
      <c r="E7" s="5" t="s">
        <v>23</v>
      </c>
      <c r="F7" s="5" t="s">
        <v>24</v>
      </c>
      <c r="G7" s="5">
        <f t="shared" si="0"/>
        <v>64.287999999999997</v>
      </c>
      <c r="H7" s="5">
        <f>AVERAGE(M7,O7,Q7,S7,U7,W7)</f>
        <v>9</v>
      </c>
      <c r="I7" s="5">
        <f t="shared" si="1"/>
        <v>9</v>
      </c>
      <c r="J7" s="5">
        <v>9</v>
      </c>
      <c r="K7" s="66">
        <f t="shared" si="2"/>
        <v>8</v>
      </c>
      <c r="L7" s="5">
        <f t="shared" si="3"/>
        <v>1</v>
      </c>
      <c r="M7" s="5"/>
      <c r="N7" s="5"/>
      <c r="O7" s="5">
        <v>9</v>
      </c>
      <c r="P7" s="5">
        <v>64.287999999999997</v>
      </c>
      <c r="Q7" s="5"/>
      <c r="R7" s="5"/>
      <c r="S7" s="5"/>
      <c r="T7" s="5"/>
      <c r="U7" s="5"/>
      <c r="V7" s="5"/>
      <c r="W7" s="5"/>
      <c r="X7" s="48"/>
      <c r="Y7" s="96"/>
      <c r="Z7" s="6"/>
    </row>
    <row r="8" spans="1:49" s="7" customFormat="1" ht="33" customHeight="1" thickTop="1" thickBot="1" x14ac:dyDescent="0.55000000000000004">
      <c r="A8" s="34"/>
      <c r="B8" s="39" t="s">
        <v>26</v>
      </c>
      <c r="C8" s="55" t="s">
        <v>27</v>
      </c>
      <c r="D8" s="31">
        <v>3</v>
      </c>
      <c r="E8" s="5" t="s">
        <v>23</v>
      </c>
      <c r="F8" s="5" t="s">
        <v>24</v>
      </c>
      <c r="G8" s="5">
        <f t="shared" si="0"/>
        <v>64.28</v>
      </c>
      <c r="H8" s="5">
        <f>AVERAGE(M8,O8,Q8,S8,U8,W8)</f>
        <v>9</v>
      </c>
      <c r="I8" s="5">
        <f t="shared" si="1"/>
        <v>9</v>
      </c>
      <c r="J8" s="5">
        <v>9</v>
      </c>
      <c r="K8" s="66">
        <f t="shared" si="2"/>
        <v>8</v>
      </c>
      <c r="L8" s="5">
        <f t="shared" si="3"/>
        <v>1</v>
      </c>
      <c r="M8" s="5"/>
      <c r="N8" s="5"/>
      <c r="O8" s="5">
        <v>9</v>
      </c>
      <c r="P8" s="5">
        <v>64.28</v>
      </c>
      <c r="Q8" s="5"/>
      <c r="R8" s="5"/>
      <c r="S8" s="5"/>
      <c r="T8" s="5"/>
      <c r="U8" s="5"/>
      <c r="V8" s="5"/>
      <c r="W8" s="5"/>
      <c r="X8" s="48"/>
      <c r="Y8" s="96"/>
      <c r="Z8" s="6"/>
    </row>
    <row r="9" spans="1:49" s="7" customFormat="1" ht="33" customHeight="1" thickTop="1" thickBot="1" x14ac:dyDescent="0.55000000000000004">
      <c r="A9" s="34"/>
      <c r="B9" s="39" t="s">
        <v>38</v>
      </c>
      <c r="C9" s="55" t="s">
        <v>28</v>
      </c>
      <c r="D9" s="31">
        <v>4</v>
      </c>
      <c r="E9" s="5" t="s">
        <v>23</v>
      </c>
      <c r="F9" s="5" t="s">
        <v>24</v>
      </c>
      <c r="G9" s="5">
        <f>AVERAGE(N9,P9,R9,T9,V9,X9)</f>
        <v>28.57</v>
      </c>
      <c r="H9" s="5">
        <f t="shared" ref="H9:H20" si="4">AVERAGE(M9,O9,Q9,S9,U9,W9)</f>
        <v>4</v>
      </c>
      <c r="I9" s="5">
        <f t="shared" si="1"/>
        <v>4</v>
      </c>
      <c r="J9" s="5">
        <v>4</v>
      </c>
      <c r="K9" s="66">
        <f t="shared" si="2"/>
        <v>14</v>
      </c>
      <c r="L9" s="5">
        <f t="shared" si="3"/>
        <v>1</v>
      </c>
      <c r="M9" s="5"/>
      <c r="N9" s="5"/>
      <c r="O9" s="5">
        <v>4</v>
      </c>
      <c r="P9" s="5">
        <v>28.57</v>
      </c>
      <c r="Q9" s="5"/>
      <c r="R9" s="5"/>
      <c r="S9" s="5"/>
      <c r="T9" s="5"/>
      <c r="U9" s="5"/>
      <c r="V9" s="5"/>
      <c r="W9" s="5"/>
      <c r="X9" s="48"/>
      <c r="Y9" s="96"/>
      <c r="Z9" s="6"/>
    </row>
    <row r="10" spans="1:49" s="7" customFormat="1" ht="33" customHeight="1" thickTop="1" thickBot="1" x14ac:dyDescent="0.55000000000000004">
      <c r="A10" s="34"/>
      <c r="B10" s="39" t="s">
        <v>36</v>
      </c>
      <c r="C10" s="55" t="s">
        <v>37</v>
      </c>
      <c r="D10" s="31">
        <v>5</v>
      </c>
      <c r="E10" s="5"/>
      <c r="F10" s="5"/>
      <c r="G10" s="5">
        <f>AVERAGE(N10,P10,R10,T10,V10,X10)</f>
        <v>64.28</v>
      </c>
      <c r="H10" s="5">
        <f t="shared" si="4"/>
        <v>9</v>
      </c>
      <c r="I10" s="5">
        <f t="shared" si="1"/>
        <v>9</v>
      </c>
      <c r="J10" s="5">
        <v>9</v>
      </c>
      <c r="K10" s="66">
        <f t="shared" si="2"/>
        <v>8</v>
      </c>
      <c r="L10" s="5">
        <f t="shared" si="3"/>
        <v>1</v>
      </c>
      <c r="M10" s="5"/>
      <c r="N10" s="5"/>
      <c r="O10" s="5">
        <v>9</v>
      </c>
      <c r="P10" s="7">
        <v>64.28</v>
      </c>
      <c r="Q10" s="5"/>
      <c r="R10" s="5"/>
      <c r="S10" s="5"/>
      <c r="T10" s="5"/>
      <c r="U10" s="5"/>
      <c r="V10" s="5"/>
      <c r="W10" s="5"/>
      <c r="X10" s="48"/>
      <c r="Y10" s="96"/>
      <c r="Z10" s="6"/>
    </row>
    <row r="11" spans="1:49" s="7" customFormat="1" ht="33" customHeight="1" thickTop="1" thickBot="1" x14ac:dyDescent="0.55000000000000004">
      <c r="A11" s="34"/>
      <c r="B11" s="39" t="s">
        <v>43</v>
      </c>
      <c r="C11" s="56" t="s">
        <v>35</v>
      </c>
      <c r="D11" s="39">
        <v>6</v>
      </c>
      <c r="E11" s="24" t="s">
        <v>23</v>
      </c>
      <c r="F11" s="5"/>
      <c r="G11" s="5" t="e">
        <f>AVERAGE(N11,P11,R11,T11,V11,X11)</f>
        <v>#DIV/0!</v>
      </c>
      <c r="H11" s="5" t="e">
        <f>AVERAGE(M11,O11,Q11,S11,U11,W11)</f>
        <v>#DIV/0!</v>
      </c>
      <c r="I11" s="5">
        <f>SUM(M11,O11,Q11,S11,U11,W11)</f>
        <v>0</v>
      </c>
      <c r="J11" s="5"/>
      <c r="K11" s="66" t="e">
        <f t="shared" si="2"/>
        <v>#N/A</v>
      </c>
      <c r="L11" s="5">
        <f t="shared" si="3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8"/>
      <c r="Y11" s="96"/>
      <c r="Z11" s="6"/>
    </row>
    <row r="12" spans="1:49" s="7" customFormat="1" ht="33" customHeight="1" thickTop="1" thickBot="1" x14ac:dyDescent="0.55000000000000004">
      <c r="A12" s="34"/>
      <c r="B12" s="39" t="s">
        <v>31</v>
      </c>
      <c r="C12" s="55" t="s">
        <v>28</v>
      </c>
      <c r="D12" s="30">
        <v>7</v>
      </c>
      <c r="E12" s="5" t="s">
        <v>23</v>
      </c>
      <c r="F12" s="5"/>
      <c r="G12" s="5" t="e">
        <f t="shared" si="0"/>
        <v>#DIV/0!</v>
      </c>
      <c r="H12" s="5" t="e">
        <f t="shared" si="4"/>
        <v>#DIV/0!</v>
      </c>
      <c r="I12" s="5">
        <f t="shared" si="1"/>
        <v>0</v>
      </c>
      <c r="J12" s="5"/>
      <c r="K12" s="66" t="e">
        <f t="shared" si="2"/>
        <v>#N/A</v>
      </c>
      <c r="L12" s="5">
        <f t="shared" si="3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8"/>
      <c r="Y12" s="96"/>
      <c r="Z12" s="6"/>
    </row>
    <row r="13" spans="1:49" s="7" customFormat="1" ht="33" customHeight="1" thickTop="1" thickBot="1" x14ac:dyDescent="0.55000000000000004">
      <c r="A13" s="34"/>
      <c r="B13" s="39" t="s">
        <v>39</v>
      </c>
      <c r="C13" s="55" t="s">
        <v>40</v>
      </c>
      <c r="D13" s="31">
        <v>8</v>
      </c>
      <c r="E13" s="5"/>
      <c r="F13" s="5"/>
      <c r="G13" s="5" t="e">
        <f t="shared" si="0"/>
        <v>#DIV/0!</v>
      </c>
      <c r="H13" s="5" t="e">
        <f t="shared" si="4"/>
        <v>#DIV/0!</v>
      </c>
      <c r="I13" s="5">
        <f t="shared" si="1"/>
        <v>0</v>
      </c>
      <c r="J13" s="5"/>
      <c r="K13" s="66" t="e">
        <f t="shared" si="2"/>
        <v>#N/A</v>
      </c>
      <c r="L13" s="5">
        <f t="shared" si="3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8"/>
      <c r="Y13" s="96"/>
      <c r="Z13" s="6"/>
    </row>
    <row r="14" spans="1:49" s="7" customFormat="1" ht="33" customHeight="1" thickTop="1" thickBot="1" x14ac:dyDescent="0.55000000000000004">
      <c r="A14" s="34"/>
      <c r="B14" s="39" t="s">
        <v>29</v>
      </c>
      <c r="C14" s="55" t="s">
        <v>22</v>
      </c>
      <c r="D14" s="31">
        <v>9</v>
      </c>
      <c r="E14" s="5" t="s">
        <v>23</v>
      </c>
      <c r="F14" s="5"/>
      <c r="G14" s="5">
        <f t="shared" si="0"/>
        <v>64.28</v>
      </c>
      <c r="H14" s="5">
        <f t="shared" si="4"/>
        <v>9</v>
      </c>
      <c r="I14" s="5">
        <f t="shared" si="1"/>
        <v>9</v>
      </c>
      <c r="J14" s="5">
        <v>9</v>
      </c>
      <c r="K14" s="66">
        <f t="shared" si="2"/>
        <v>8</v>
      </c>
      <c r="L14" s="5">
        <f t="shared" si="3"/>
        <v>1</v>
      </c>
      <c r="M14" s="5"/>
      <c r="N14" s="5"/>
      <c r="O14" s="5">
        <v>9</v>
      </c>
      <c r="P14" s="5">
        <v>64.28</v>
      </c>
      <c r="Q14" s="5"/>
      <c r="R14" s="5"/>
      <c r="S14" s="5"/>
      <c r="T14" s="5"/>
      <c r="U14" s="5"/>
      <c r="V14" s="5"/>
      <c r="W14" s="5"/>
      <c r="X14" s="48"/>
      <c r="Y14" s="96"/>
      <c r="Z14" s="6"/>
    </row>
    <row r="15" spans="1:49" s="7" customFormat="1" ht="33" customHeight="1" thickTop="1" thickBot="1" x14ac:dyDescent="0.55000000000000004">
      <c r="A15" s="34"/>
      <c r="B15" s="39" t="s">
        <v>41</v>
      </c>
      <c r="C15" s="55" t="s">
        <v>32</v>
      </c>
      <c r="D15" s="31">
        <v>10</v>
      </c>
      <c r="E15" s="5"/>
      <c r="F15" s="5"/>
      <c r="G15" s="5">
        <f t="shared" si="0"/>
        <v>78.569999999999993</v>
      </c>
      <c r="H15" s="5">
        <f t="shared" si="4"/>
        <v>11</v>
      </c>
      <c r="I15" s="5">
        <f t="shared" si="1"/>
        <v>11</v>
      </c>
      <c r="J15" s="5">
        <v>11</v>
      </c>
      <c r="K15" s="66">
        <f t="shared" si="2"/>
        <v>4</v>
      </c>
      <c r="L15" s="5">
        <f t="shared" si="3"/>
        <v>1</v>
      </c>
      <c r="M15" s="5"/>
      <c r="N15" s="5"/>
      <c r="O15" s="5">
        <v>11</v>
      </c>
      <c r="P15" s="5">
        <v>78.569999999999993</v>
      </c>
      <c r="Q15" s="5"/>
      <c r="R15" s="5"/>
      <c r="S15" s="5"/>
      <c r="T15" s="5"/>
      <c r="U15" s="5"/>
      <c r="V15" s="5"/>
      <c r="W15" s="5"/>
      <c r="X15" s="48"/>
      <c r="Y15" s="96"/>
      <c r="Z15" s="6"/>
    </row>
    <row r="16" spans="1:49" s="10" customFormat="1" ht="33" customHeight="1" thickTop="1" thickBot="1" x14ac:dyDescent="0.55000000000000004">
      <c r="A16" s="35"/>
      <c r="B16" s="39" t="s">
        <v>42</v>
      </c>
      <c r="C16" s="55" t="s">
        <v>51</v>
      </c>
      <c r="D16" s="31">
        <v>11</v>
      </c>
      <c r="E16" s="5" t="s">
        <v>23</v>
      </c>
      <c r="F16" s="8"/>
      <c r="G16" s="5">
        <f t="shared" si="0"/>
        <v>78.569999999999993</v>
      </c>
      <c r="H16" s="5">
        <f t="shared" si="4"/>
        <v>11</v>
      </c>
      <c r="I16" s="5">
        <f t="shared" si="1"/>
        <v>11</v>
      </c>
      <c r="J16" s="5">
        <v>11</v>
      </c>
      <c r="K16" s="66">
        <f t="shared" si="2"/>
        <v>4</v>
      </c>
      <c r="L16" s="5">
        <f t="shared" si="3"/>
        <v>1</v>
      </c>
      <c r="M16" s="5"/>
      <c r="N16" s="5"/>
      <c r="O16" s="5">
        <v>11</v>
      </c>
      <c r="P16" s="5">
        <v>78.569999999999993</v>
      </c>
      <c r="Q16" s="5"/>
      <c r="R16" s="5"/>
      <c r="S16" s="5"/>
      <c r="T16" s="5"/>
      <c r="U16" s="5"/>
      <c r="V16" s="5"/>
      <c r="W16" s="8"/>
      <c r="X16" s="48"/>
      <c r="Y16" s="97"/>
      <c r="Z16" s="9"/>
    </row>
    <row r="17" spans="1:26" s="10" customFormat="1" ht="33" customHeight="1" thickTop="1" thickBot="1" x14ac:dyDescent="0.55000000000000004">
      <c r="A17" s="35"/>
      <c r="B17" s="39" t="s">
        <v>34</v>
      </c>
      <c r="C17" s="55"/>
      <c r="D17" s="31">
        <v>12</v>
      </c>
      <c r="E17" s="5"/>
      <c r="F17" s="8"/>
      <c r="G17" s="5">
        <f t="shared" ref="G17:G24" si="5">AVERAGE(N17,P17,R17,T17,V17,X17)</f>
        <v>92.85</v>
      </c>
      <c r="H17" s="5">
        <f t="shared" si="4"/>
        <v>13</v>
      </c>
      <c r="I17" s="5">
        <f t="shared" si="1"/>
        <v>13</v>
      </c>
      <c r="J17" s="5">
        <v>13</v>
      </c>
      <c r="K17" s="66">
        <f t="shared" si="2"/>
        <v>2</v>
      </c>
      <c r="L17" s="5">
        <f t="shared" si="3"/>
        <v>1</v>
      </c>
      <c r="M17" s="5"/>
      <c r="N17" s="5"/>
      <c r="O17" s="5">
        <v>13</v>
      </c>
      <c r="P17" s="5">
        <v>92.85</v>
      </c>
      <c r="Q17" s="5"/>
      <c r="R17" s="5"/>
      <c r="S17" s="5"/>
      <c r="T17" s="5"/>
      <c r="U17" s="5"/>
      <c r="V17" s="5"/>
      <c r="W17" s="8"/>
      <c r="X17" s="48"/>
      <c r="Y17" s="97"/>
      <c r="Z17" s="9"/>
    </row>
    <row r="18" spans="1:26" s="10" customFormat="1" ht="33" customHeight="1" thickTop="1" thickBot="1" x14ac:dyDescent="0.6">
      <c r="A18" s="35"/>
      <c r="B18" s="39" t="s">
        <v>43</v>
      </c>
      <c r="C18" s="55" t="s">
        <v>25</v>
      </c>
      <c r="D18" s="31">
        <v>13</v>
      </c>
      <c r="E18" s="5"/>
      <c r="F18" s="8"/>
      <c r="G18" s="5">
        <f t="shared" si="5"/>
        <v>71.42</v>
      </c>
      <c r="H18" s="5">
        <f t="shared" si="4"/>
        <v>10</v>
      </c>
      <c r="I18" s="5">
        <f t="shared" si="1"/>
        <v>10</v>
      </c>
      <c r="J18" s="5">
        <v>10</v>
      </c>
      <c r="K18" s="66">
        <f t="shared" si="2"/>
        <v>6</v>
      </c>
      <c r="L18" s="5">
        <f t="shared" si="3"/>
        <v>1</v>
      </c>
      <c r="M18" s="5"/>
      <c r="N18" s="5"/>
      <c r="O18" s="5">
        <v>10</v>
      </c>
      <c r="P18" s="87">
        <v>71.42</v>
      </c>
      <c r="Q18" s="5"/>
      <c r="R18" s="5"/>
      <c r="S18" s="5"/>
      <c r="T18" s="5"/>
      <c r="U18" s="5"/>
      <c r="V18" s="5"/>
      <c r="W18" s="8"/>
      <c r="X18" s="48"/>
      <c r="Y18" s="97"/>
      <c r="Z18" s="9"/>
    </row>
    <row r="19" spans="1:26" s="10" customFormat="1" ht="33" customHeight="1" thickTop="1" thickBot="1" x14ac:dyDescent="0.55000000000000004">
      <c r="A19" s="35"/>
      <c r="B19" s="31" t="s">
        <v>44</v>
      </c>
      <c r="C19" s="55" t="s">
        <v>22</v>
      </c>
      <c r="D19" s="31">
        <v>14</v>
      </c>
      <c r="E19" s="5" t="s">
        <v>23</v>
      </c>
      <c r="F19" s="8"/>
      <c r="G19" s="5">
        <f t="shared" si="5"/>
        <v>64.28</v>
      </c>
      <c r="H19" s="5">
        <f t="shared" si="4"/>
        <v>9</v>
      </c>
      <c r="I19" s="5">
        <f t="shared" si="1"/>
        <v>9</v>
      </c>
      <c r="J19" s="5">
        <v>9</v>
      </c>
      <c r="K19" s="66">
        <f t="shared" si="2"/>
        <v>8</v>
      </c>
      <c r="L19" s="5">
        <f t="shared" si="3"/>
        <v>1</v>
      </c>
      <c r="M19" s="5"/>
      <c r="N19" s="5"/>
      <c r="O19" s="5">
        <v>9</v>
      </c>
      <c r="P19" s="5">
        <v>64.28</v>
      </c>
      <c r="Q19" s="5"/>
      <c r="R19" s="5"/>
      <c r="S19" s="5"/>
      <c r="T19" s="5"/>
      <c r="U19" s="5"/>
      <c r="V19" s="5"/>
      <c r="W19" s="8"/>
      <c r="X19" s="48"/>
      <c r="Y19" s="97"/>
      <c r="Z19" s="9"/>
    </row>
    <row r="20" spans="1:26" s="10" customFormat="1" ht="33" customHeight="1" thickTop="1" thickBot="1" x14ac:dyDescent="0.55000000000000004">
      <c r="A20" s="35"/>
      <c r="B20" s="31" t="s">
        <v>30</v>
      </c>
      <c r="C20" s="55" t="s">
        <v>45</v>
      </c>
      <c r="D20" s="31">
        <v>15</v>
      </c>
      <c r="E20" s="5"/>
      <c r="F20" s="8"/>
      <c r="G20" s="5">
        <f t="shared" si="5"/>
        <v>71.42</v>
      </c>
      <c r="H20" s="5">
        <f t="shared" si="4"/>
        <v>10</v>
      </c>
      <c r="I20" s="5">
        <f t="shared" si="1"/>
        <v>10</v>
      </c>
      <c r="J20" s="5">
        <v>10</v>
      </c>
      <c r="K20" s="66">
        <f t="shared" si="2"/>
        <v>6</v>
      </c>
      <c r="L20" s="5">
        <f t="shared" si="3"/>
        <v>1</v>
      </c>
      <c r="M20" s="5"/>
      <c r="N20" s="5"/>
      <c r="O20" s="5">
        <v>10</v>
      </c>
      <c r="P20" s="5">
        <v>71.42</v>
      </c>
      <c r="Q20" s="5"/>
      <c r="R20" s="5"/>
      <c r="S20" s="5"/>
      <c r="T20" s="5"/>
      <c r="U20" s="5"/>
      <c r="V20" s="5"/>
      <c r="W20" s="8"/>
      <c r="X20" s="48"/>
      <c r="Y20" s="97"/>
      <c r="Z20" s="9"/>
    </row>
    <row r="21" spans="1:26" s="54" customFormat="1" ht="30.75" customHeight="1" thickTop="1" thickBot="1" x14ac:dyDescent="0.55000000000000004">
      <c r="A21" s="35"/>
      <c r="B21" s="31" t="s">
        <v>46</v>
      </c>
      <c r="C21" s="31" t="s">
        <v>32</v>
      </c>
      <c r="D21" s="31">
        <v>16</v>
      </c>
      <c r="E21" s="5"/>
      <c r="F21" s="8"/>
      <c r="G21" s="5" t="e">
        <f t="shared" si="5"/>
        <v>#DIV/0!</v>
      </c>
      <c r="H21" s="5" t="e">
        <f>AVERAGE(M21,O21,Q21,S21,U21,W21)</f>
        <v>#DIV/0!</v>
      </c>
      <c r="I21" s="5">
        <f>SUM(M21,O21,Q21,S21,U21,W21)</f>
        <v>0</v>
      </c>
      <c r="J21" s="5"/>
      <c r="K21" s="66" t="e">
        <f t="shared" si="2"/>
        <v>#N/A</v>
      </c>
      <c r="L21" s="5">
        <f>COUNT(M21,O21,Q21,S21,U21,W21)</f>
        <v>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8"/>
      <c r="X21" s="48"/>
      <c r="Y21" s="97"/>
      <c r="Z21" s="53"/>
    </row>
    <row r="22" spans="1:26" thickTop="1" thickBot="1" x14ac:dyDescent="0.55000000000000004">
      <c r="B22" s="82" t="s">
        <v>52</v>
      </c>
      <c r="C22" s="81" t="s">
        <v>22</v>
      </c>
      <c r="D22" s="81">
        <v>17</v>
      </c>
      <c r="E22" s="75" t="s">
        <v>23</v>
      </c>
      <c r="F22" s="76"/>
      <c r="G22" s="91" t="e">
        <f t="shared" si="5"/>
        <v>#DIV/0!</v>
      </c>
      <c r="H22" s="75"/>
      <c r="I22" s="75"/>
      <c r="J22" s="88"/>
      <c r="K22" s="92" t="e">
        <f>_xlfn.RANK.EQ(J22, $J$6:$J$22,0)</f>
        <v>#N/A</v>
      </c>
      <c r="L22" s="88">
        <f>COUNT(M22,O22,Q22,S22,U22,W22)</f>
        <v>0</v>
      </c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6"/>
      <c r="X22" s="93"/>
      <c r="Y22" s="98"/>
    </row>
    <row r="23" spans="1:26" s="62" customFormat="1" thickTop="1" thickBot="1" x14ac:dyDescent="0.55000000000000004">
      <c r="A23" s="36"/>
      <c r="B23" s="82" t="s">
        <v>53</v>
      </c>
      <c r="C23" s="82" t="s">
        <v>54</v>
      </c>
      <c r="D23" s="82">
        <v>18</v>
      </c>
      <c r="E23" s="77" t="s">
        <v>23</v>
      </c>
      <c r="F23" s="78"/>
      <c r="G23" s="77">
        <f t="shared" si="5"/>
        <v>100</v>
      </c>
      <c r="H23" s="77">
        <f>AVERAGE(M23,O23,Q23,S23,U23,W23)</f>
        <v>14</v>
      </c>
      <c r="I23" s="77">
        <f>SUM(M23,O23,Q23,S23,U23,W23)</f>
        <v>14</v>
      </c>
      <c r="J23" s="89">
        <v>14</v>
      </c>
      <c r="K23" s="90">
        <f>_xlfn.RANK.EQ(J23, $J$6:$J$24,0)</f>
        <v>1</v>
      </c>
      <c r="L23" s="89">
        <f>COUNT(M23,O23,Q23,S23,U23,W23)</f>
        <v>1</v>
      </c>
      <c r="M23" s="77"/>
      <c r="N23" s="77"/>
      <c r="O23" s="77">
        <v>14</v>
      </c>
      <c r="P23" s="77">
        <v>100</v>
      </c>
      <c r="Q23" s="77"/>
      <c r="R23" s="77"/>
      <c r="S23" s="77"/>
      <c r="T23" s="77"/>
      <c r="U23" s="77"/>
      <c r="V23" s="77"/>
      <c r="W23" s="78"/>
      <c r="X23" s="94"/>
      <c r="Y23" s="98"/>
      <c r="Z23" s="65"/>
    </row>
    <row r="24" spans="1:26" s="36" customFormat="1" thickTop="1" thickBot="1" x14ac:dyDescent="0.55000000000000004">
      <c r="B24" s="82" t="s">
        <v>55</v>
      </c>
      <c r="C24" s="82" t="s">
        <v>56</v>
      </c>
      <c r="D24" s="82">
        <v>19</v>
      </c>
      <c r="E24" s="77"/>
      <c r="F24" s="78"/>
      <c r="G24" s="77">
        <f t="shared" si="5"/>
        <v>35.71</v>
      </c>
      <c r="H24" s="77">
        <f>AVERAGE(M24,O24,Q24,S24,U24,W24)</f>
        <v>5</v>
      </c>
      <c r="I24" s="77">
        <f>SUM(M24,O24,Q24,S24,U24,W24)</f>
        <v>5</v>
      </c>
      <c r="J24" s="89">
        <v>5</v>
      </c>
      <c r="K24" s="90">
        <f>_xlfn.RANK.EQ(J24, $J$6:$J$24,0)</f>
        <v>13</v>
      </c>
      <c r="L24" s="89">
        <f>COUNT(M24,O24,Q24,S24,U24,W24)</f>
        <v>1</v>
      </c>
      <c r="M24" s="77"/>
      <c r="N24" s="77"/>
      <c r="O24" s="77">
        <v>5</v>
      </c>
      <c r="P24" s="77">
        <v>35.71</v>
      </c>
      <c r="Q24" s="77"/>
      <c r="R24" s="77"/>
      <c r="S24" s="77"/>
      <c r="T24" s="77"/>
      <c r="U24" s="77"/>
      <c r="V24" s="77"/>
      <c r="W24" s="78"/>
      <c r="X24" s="94"/>
      <c r="Y24" s="98"/>
    </row>
    <row r="25" spans="1:26" s="36" customFormat="1" thickTop="1" thickBot="1" x14ac:dyDescent="0.55000000000000004">
      <c r="B25" s="82"/>
      <c r="C25" s="82"/>
      <c r="D25" s="82"/>
      <c r="E25" s="77"/>
      <c r="F25" s="78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8"/>
      <c r="X25" s="94"/>
      <c r="Y25" s="98"/>
    </row>
    <row r="26" spans="1:26" s="36" customFormat="1" ht="26.4" thickTop="1" x14ac:dyDescent="0.5">
      <c r="B26" s="83"/>
      <c r="C26" s="83"/>
      <c r="D26" s="83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83"/>
      <c r="C27" s="83"/>
      <c r="D27" s="83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83"/>
      <c r="C28" s="83"/>
      <c r="D28" s="83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83"/>
      <c r="C29" s="83"/>
      <c r="D29" s="83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83"/>
      <c r="C30" s="83"/>
      <c r="D30" s="83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83"/>
      <c r="C31" s="83"/>
      <c r="D31" s="83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83"/>
      <c r="C32" s="83"/>
      <c r="D32" s="83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83"/>
      <c r="C33" s="83"/>
      <c r="D33" s="83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83"/>
      <c r="C34" s="83"/>
      <c r="D34" s="83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83"/>
      <c r="C35" s="83"/>
      <c r="D35" s="83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83"/>
      <c r="C36" s="83"/>
      <c r="D36" s="83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83"/>
      <c r="C37" s="83"/>
      <c r="D37" s="83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83"/>
      <c r="C38" s="83"/>
      <c r="D38" s="83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83"/>
      <c r="C39" s="83"/>
      <c r="D39" s="83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83"/>
      <c r="C40" s="83"/>
      <c r="D40" s="83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83"/>
      <c r="C41" s="83"/>
      <c r="D41" s="83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83"/>
      <c r="C42" s="83"/>
      <c r="D42" s="83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83"/>
      <c r="C43" s="83"/>
      <c r="D43" s="83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83"/>
      <c r="C44" s="83"/>
      <c r="D44" s="83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83"/>
      <c r="C45" s="83"/>
      <c r="D45" s="83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83"/>
      <c r="C46" s="83"/>
      <c r="D46" s="83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83"/>
      <c r="C47" s="83"/>
      <c r="D47" s="83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83"/>
      <c r="C48" s="83"/>
      <c r="D48" s="83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83"/>
      <c r="C49" s="83"/>
      <c r="D49" s="83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83"/>
      <c r="C50" s="83"/>
      <c r="D50" s="83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83"/>
      <c r="C51" s="83"/>
      <c r="D51" s="83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83"/>
      <c r="C52" s="83"/>
      <c r="D52" s="83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83"/>
      <c r="C53" s="83"/>
      <c r="D53" s="83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83"/>
      <c r="C54" s="83"/>
      <c r="D54" s="83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83"/>
      <c r="C55" s="83"/>
      <c r="D55" s="83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83"/>
      <c r="C56" s="83"/>
      <c r="D56" s="83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83"/>
      <c r="C57" s="83"/>
      <c r="D57" s="83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83"/>
      <c r="C58" s="83"/>
      <c r="D58" s="83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83"/>
      <c r="C59" s="83"/>
      <c r="D59" s="83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83"/>
      <c r="C60" s="83"/>
      <c r="D60" s="83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83"/>
      <c r="C61" s="83"/>
      <c r="D61" s="83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83"/>
      <c r="C62" s="83"/>
      <c r="D62" s="83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83"/>
      <c r="C63" s="83"/>
      <c r="D63" s="83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83"/>
      <c r="C64" s="83"/>
      <c r="D64" s="83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86"/>
    </row>
  </sheetData>
  <pageMargins left="0.7" right="0.7" top="0.75" bottom="0.75" header="0.3" footer="0.3"/>
  <pageSetup paperSize="11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0C62-EE14-4098-83A0-41FAB44290A2}">
  <dimension ref="A1:AW65"/>
  <sheetViews>
    <sheetView topLeftCell="A2" zoomScale="50" zoomScaleNormal="50" workbookViewId="0">
      <selection activeCell="D6" sqref="D6"/>
    </sheetView>
  </sheetViews>
  <sheetFormatPr defaultRowHeight="27" thickTop="1" thickBottom="1" x14ac:dyDescent="0.55000000000000004"/>
  <cols>
    <col min="1" max="1" width="8.88671875" style="36"/>
    <col min="2" max="2" width="18.109375" style="59" customWidth="1"/>
    <col min="3" max="3" width="18.5546875" style="40" customWidth="1"/>
    <col min="4" max="4" width="18" style="40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57"/>
      <c r="C1" s="37"/>
      <c r="D1" s="38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7"/>
      <c r="C2" s="38"/>
      <c r="D2" s="38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7"/>
      <c r="C3" s="38"/>
      <c r="D3" s="37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58"/>
      <c r="C4" s="32"/>
      <c r="D4" s="32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/>
      <c r="O4" s="14" t="s">
        <v>7</v>
      </c>
      <c r="P4" s="12">
        <v>14</v>
      </c>
      <c r="Q4" s="13" t="s">
        <v>7</v>
      </c>
      <c r="R4" s="12"/>
      <c r="S4" s="13" t="s">
        <v>7</v>
      </c>
      <c r="T4" s="12"/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49"/>
      <c r="Z5" s="28"/>
    </row>
    <row r="6" spans="1:49" s="7" customFormat="1" ht="33" customHeight="1" thickTop="1" thickBot="1" x14ac:dyDescent="0.55000000000000004">
      <c r="A6" s="34"/>
      <c r="B6" s="39" t="s">
        <v>48</v>
      </c>
      <c r="C6" s="55" t="s">
        <v>32</v>
      </c>
      <c r="D6" s="31">
        <v>41</v>
      </c>
      <c r="E6" s="5"/>
      <c r="F6" s="5"/>
      <c r="G6" s="5" t="e">
        <f t="shared" ref="G6:G18" si="0">AVERAGE(N6,P6,R6,T6,V6,X6)</f>
        <v>#DIV/0!</v>
      </c>
      <c r="H6" s="5" t="e">
        <f>AVERAGE(M6:O6:Q6:S6:U6:W6)</f>
        <v>#DIV/0!</v>
      </c>
      <c r="I6" s="5">
        <f t="shared" ref="I6:I21" si="1">SUM(M6,O6,Q6,S6,U6,W6)</f>
        <v>0</v>
      </c>
      <c r="J6" s="5"/>
      <c r="K6" s="66" t="e">
        <f>_xlfn.RANK.EQ(J6, $J$6:$J$22,0)</f>
        <v>#N/A</v>
      </c>
      <c r="L6" s="5">
        <f t="shared" ref="L6:L21" si="2">COUNT(M6,O6,Q6,S6,U6,W6)</f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48"/>
      <c r="Y6" s="50"/>
      <c r="Z6" s="6"/>
    </row>
    <row r="7" spans="1:49" s="7" customFormat="1" ht="33" customHeight="1" thickTop="1" thickBot="1" x14ac:dyDescent="0.55000000000000004">
      <c r="A7" s="34"/>
      <c r="B7" s="39"/>
      <c r="C7" s="55"/>
      <c r="D7" s="71">
        <v>2</v>
      </c>
      <c r="E7" s="5"/>
      <c r="F7" s="5"/>
      <c r="G7" s="67" t="e">
        <f t="shared" si="0"/>
        <v>#DIV/0!</v>
      </c>
      <c r="H7" s="67" t="e">
        <f>AVERAGE(M7:O7:Q7:S7:U7:W7)</f>
        <v>#DIV/0!</v>
      </c>
      <c r="I7" s="67">
        <f t="shared" si="1"/>
        <v>0</v>
      </c>
      <c r="J7" s="5"/>
      <c r="K7" s="67" t="e">
        <f>_xlfn.RANK.EQ(J7, $J$6:$J$22,0)</f>
        <v>#N/A</v>
      </c>
      <c r="L7" s="67">
        <f t="shared" si="2"/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48"/>
      <c r="Y7" s="50"/>
      <c r="Z7" s="6"/>
    </row>
    <row r="8" spans="1:49" s="7" customFormat="1" ht="33" customHeight="1" thickTop="1" thickBot="1" x14ac:dyDescent="0.55000000000000004">
      <c r="A8" s="34"/>
      <c r="B8" s="39"/>
      <c r="C8" s="55"/>
      <c r="D8" s="71">
        <v>3</v>
      </c>
      <c r="E8" s="5"/>
      <c r="F8" s="5"/>
      <c r="G8" s="67" t="e">
        <f t="shared" si="0"/>
        <v>#DIV/0!</v>
      </c>
      <c r="H8" s="67" t="e">
        <f t="shared" ref="H8:H21" si="3">AVERAGE(M8,O8,Q8,S8,U8,W8)</f>
        <v>#DIV/0!</v>
      </c>
      <c r="I8" s="67">
        <f t="shared" si="1"/>
        <v>0</v>
      </c>
      <c r="J8" s="5"/>
      <c r="K8" s="67" t="e">
        <f>_xlfn.RANK.EQ(J8, $J$6:$J$22,0)</f>
        <v>#N/A</v>
      </c>
      <c r="L8" s="67">
        <f t="shared" si="2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48"/>
      <c r="Y8" s="50"/>
      <c r="Z8" s="6"/>
    </row>
    <row r="9" spans="1:49" s="7" customFormat="1" ht="33" customHeight="1" thickTop="1" thickBot="1" x14ac:dyDescent="0.55000000000000004">
      <c r="A9" s="34"/>
      <c r="B9" s="39"/>
      <c r="C9" s="55"/>
      <c r="D9" s="71">
        <v>4</v>
      </c>
      <c r="E9" s="5"/>
      <c r="F9" s="5"/>
      <c r="G9" s="67" t="e">
        <f t="shared" si="0"/>
        <v>#DIV/0!</v>
      </c>
      <c r="H9" s="67" t="e">
        <f t="shared" si="3"/>
        <v>#DIV/0!</v>
      </c>
      <c r="I9" s="67">
        <f t="shared" si="1"/>
        <v>0</v>
      </c>
      <c r="J9" s="5"/>
      <c r="K9" s="67" t="e">
        <f>_xlfn.RANK.EQ(J9, $J$6:$J$20,0)</f>
        <v>#N/A</v>
      </c>
      <c r="L9" s="67">
        <f t="shared" si="2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48"/>
      <c r="Y9" s="50"/>
      <c r="Z9" s="6"/>
    </row>
    <row r="10" spans="1:49" s="7" customFormat="1" ht="33" customHeight="1" thickTop="1" thickBot="1" x14ac:dyDescent="0.55000000000000004">
      <c r="A10" s="34"/>
      <c r="B10" s="39"/>
      <c r="C10" s="55"/>
      <c r="D10" s="71">
        <v>5</v>
      </c>
      <c r="E10" s="5"/>
      <c r="F10" s="5"/>
      <c r="G10" s="67" t="e">
        <f t="shared" si="0"/>
        <v>#DIV/0!</v>
      </c>
      <c r="H10" s="67" t="e">
        <f t="shared" si="3"/>
        <v>#DIV/0!</v>
      </c>
      <c r="I10" s="67">
        <f t="shared" si="1"/>
        <v>0</v>
      </c>
      <c r="J10" s="5"/>
      <c r="K10" s="67" t="e">
        <f t="shared" ref="K10:K21" si="4">_xlfn.RANK.EQ(J10, $J$6:$J$22,0)</f>
        <v>#N/A</v>
      </c>
      <c r="L10" s="67">
        <f t="shared" si="2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8"/>
      <c r="Y10" s="50"/>
      <c r="Z10" s="6"/>
    </row>
    <row r="11" spans="1:49" s="7" customFormat="1" ht="33" customHeight="1" thickTop="1" thickBot="1" x14ac:dyDescent="0.55000000000000004">
      <c r="A11" s="34"/>
      <c r="B11" s="39"/>
      <c r="C11" s="56"/>
      <c r="D11" s="72">
        <v>6</v>
      </c>
      <c r="E11" s="24"/>
      <c r="F11" s="5"/>
      <c r="G11" s="67" t="e">
        <f t="shared" si="0"/>
        <v>#DIV/0!</v>
      </c>
      <c r="H11" s="67" t="e">
        <f>H7</f>
        <v>#DIV/0!</v>
      </c>
      <c r="I11" s="67">
        <f t="shared" si="1"/>
        <v>0</v>
      </c>
      <c r="J11" s="5"/>
      <c r="K11" s="67" t="e">
        <f t="shared" si="4"/>
        <v>#N/A</v>
      </c>
      <c r="L11" s="67">
        <f t="shared" si="2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8"/>
      <c r="Y11" s="50"/>
      <c r="Z11" s="6"/>
    </row>
    <row r="12" spans="1:49" s="7" customFormat="1" ht="33" customHeight="1" thickTop="1" thickBot="1" x14ac:dyDescent="0.55000000000000004">
      <c r="A12" s="34"/>
      <c r="B12" s="39"/>
      <c r="C12" s="55"/>
      <c r="D12" s="73">
        <v>7</v>
      </c>
      <c r="E12" s="5"/>
      <c r="F12" s="5"/>
      <c r="G12" s="67" t="e">
        <f t="shared" si="0"/>
        <v>#DIV/0!</v>
      </c>
      <c r="H12" s="67" t="e">
        <f t="shared" si="3"/>
        <v>#DIV/0!</v>
      </c>
      <c r="I12" s="67">
        <f t="shared" si="1"/>
        <v>0</v>
      </c>
      <c r="J12" s="5"/>
      <c r="K12" s="67" t="e">
        <f t="shared" si="4"/>
        <v>#N/A</v>
      </c>
      <c r="L12" s="67">
        <f t="shared" si="2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8"/>
      <c r="Y12" s="50"/>
      <c r="Z12" s="6"/>
    </row>
    <row r="13" spans="1:49" s="7" customFormat="1" ht="33" customHeight="1" thickTop="1" thickBot="1" x14ac:dyDescent="0.55000000000000004">
      <c r="A13" s="34"/>
      <c r="B13" s="39"/>
      <c r="C13" s="55"/>
      <c r="D13" s="71">
        <v>8</v>
      </c>
      <c r="E13" s="5"/>
      <c r="F13" s="5"/>
      <c r="G13" s="67" t="e">
        <f t="shared" si="0"/>
        <v>#DIV/0!</v>
      </c>
      <c r="H13" s="67" t="e">
        <f t="shared" si="3"/>
        <v>#DIV/0!</v>
      </c>
      <c r="I13" s="67">
        <f t="shared" si="1"/>
        <v>0</v>
      </c>
      <c r="J13" s="5"/>
      <c r="K13" s="67" t="e">
        <f t="shared" si="4"/>
        <v>#N/A</v>
      </c>
      <c r="L13" s="67">
        <f t="shared" si="2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8"/>
      <c r="Y13" s="50"/>
      <c r="Z13" s="6"/>
    </row>
    <row r="14" spans="1:49" s="7" customFormat="1" ht="33" customHeight="1" thickTop="1" thickBot="1" x14ac:dyDescent="0.55000000000000004">
      <c r="A14" s="34"/>
      <c r="B14" s="39"/>
      <c r="C14" s="55"/>
      <c r="D14" s="71">
        <v>9</v>
      </c>
      <c r="E14" s="5"/>
      <c r="F14" s="5"/>
      <c r="G14" s="67" t="e">
        <f t="shared" si="0"/>
        <v>#DIV/0!</v>
      </c>
      <c r="H14" s="67" t="e">
        <f t="shared" si="3"/>
        <v>#DIV/0!</v>
      </c>
      <c r="I14" s="67">
        <f t="shared" si="1"/>
        <v>0</v>
      </c>
      <c r="J14" s="5"/>
      <c r="K14" s="67" t="e">
        <f t="shared" si="4"/>
        <v>#N/A</v>
      </c>
      <c r="L14" s="67">
        <f t="shared" si="2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8"/>
      <c r="Y14" s="50"/>
      <c r="Z14" s="6"/>
    </row>
    <row r="15" spans="1:49" s="7" customFormat="1" ht="33" customHeight="1" thickTop="1" thickBot="1" x14ac:dyDescent="0.55000000000000004">
      <c r="A15" s="34"/>
      <c r="B15" s="39"/>
      <c r="C15" s="55"/>
      <c r="D15" s="71">
        <v>10</v>
      </c>
      <c r="E15" s="5"/>
      <c r="F15" s="5"/>
      <c r="G15" s="67" t="e">
        <f t="shared" si="0"/>
        <v>#DIV/0!</v>
      </c>
      <c r="H15" s="67" t="e">
        <f t="shared" si="3"/>
        <v>#DIV/0!</v>
      </c>
      <c r="I15" s="67">
        <f t="shared" si="1"/>
        <v>0</v>
      </c>
      <c r="J15" s="5"/>
      <c r="K15" s="67" t="e">
        <f t="shared" si="4"/>
        <v>#N/A</v>
      </c>
      <c r="L15" s="67">
        <f t="shared" si="2"/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8"/>
      <c r="Y15" s="50"/>
      <c r="Z15" s="6"/>
    </row>
    <row r="16" spans="1:49" s="10" customFormat="1" ht="33" customHeight="1" thickTop="1" thickBot="1" x14ac:dyDescent="0.55000000000000004">
      <c r="A16" s="35"/>
      <c r="B16" s="39"/>
      <c r="C16" s="55"/>
      <c r="D16" s="71">
        <v>11</v>
      </c>
      <c r="E16" s="5"/>
      <c r="F16" s="8"/>
      <c r="G16" s="67" t="e">
        <f t="shared" si="0"/>
        <v>#DIV/0!</v>
      </c>
      <c r="H16" s="67" t="e">
        <f t="shared" si="3"/>
        <v>#DIV/0!</v>
      </c>
      <c r="I16" s="67">
        <f t="shared" si="1"/>
        <v>0</v>
      </c>
      <c r="J16" s="5"/>
      <c r="K16" s="67" t="e">
        <f t="shared" si="4"/>
        <v>#N/A</v>
      </c>
      <c r="L16" s="67">
        <f t="shared" si="2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8"/>
      <c r="X16" s="48"/>
      <c r="Y16" s="51"/>
      <c r="Z16" s="9"/>
    </row>
    <row r="17" spans="1:26" s="10" customFormat="1" ht="33" customHeight="1" thickTop="1" thickBot="1" x14ac:dyDescent="0.55000000000000004">
      <c r="A17" s="35"/>
      <c r="B17" s="39"/>
      <c r="C17" s="55"/>
      <c r="D17" s="71">
        <v>12</v>
      </c>
      <c r="E17" s="5"/>
      <c r="F17" s="8"/>
      <c r="G17" s="67" t="e">
        <f t="shared" si="0"/>
        <v>#DIV/0!</v>
      </c>
      <c r="H17" s="67" t="e">
        <f t="shared" si="3"/>
        <v>#DIV/0!</v>
      </c>
      <c r="I17" s="67">
        <f t="shared" si="1"/>
        <v>0</v>
      </c>
      <c r="J17" s="5"/>
      <c r="K17" s="67" t="e">
        <f t="shared" si="4"/>
        <v>#N/A</v>
      </c>
      <c r="L17" s="67">
        <f t="shared" si="2"/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8"/>
      <c r="X17" s="48"/>
      <c r="Y17" s="51"/>
      <c r="Z17" s="9"/>
    </row>
    <row r="18" spans="1:26" s="10" customFormat="1" ht="33" customHeight="1" thickTop="1" thickBot="1" x14ac:dyDescent="0.55000000000000004">
      <c r="A18" s="35"/>
      <c r="B18" s="39"/>
      <c r="C18" s="55"/>
      <c r="D18" s="71">
        <v>13</v>
      </c>
      <c r="E18" s="5"/>
      <c r="F18" s="8"/>
      <c r="G18" s="67" t="e">
        <f t="shared" si="0"/>
        <v>#DIV/0!</v>
      </c>
      <c r="H18" s="67" t="e">
        <f t="shared" si="3"/>
        <v>#DIV/0!</v>
      </c>
      <c r="I18" s="67">
        <f t="shared" si="1"/>
        <v>0</v>
      </c>
      <c r="J18" s="5"/>
      <c r="K18" s="67" t="e">
        <f t="shared" si="4"/>
        <v>#N/A</v>
      </c>
      <c r="L18" s="67">
        <f t="shared" si="2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8"/>
      <c r="X18" s="48"/>
      <c r="Y18" s="51"/>
      <c r="Z18" s="9"/>
    </row>
    <row r="19" spans="1:26" s="10" customFormat="1" ht="33" customHeight="1" thickTop="1" thickBot="1" x14ac:dyDescent="0.55000000000000004">
      <c r="A19" s="35"/>
      <c r="B19" s="31"/>
      <c r="C19" s="55"/>
      <c r="D19" s="71">
        <v>14</v>
      </c>
      <c r="E19" s="5"/>
      <c r="F19" s="8"/>
      <c r="G19" s="67" t="e">
        <f>AVERAGE(N19,P19,R19,T19,V19,X19)</f>
        <v>#DIV/0!</v>
      </c>
      <c r="H19" s="67" t="e">
        <f t="shared" si="3"/>
        <v>#DIV/0!</v>
      </c>
      <c r="I19" s="67">
        <f t="shared" si="1"/>
        <v>0</v>
      </c>
      <c r="J19" s="5"/>
      <c r="K19" s="67" t="e">
        <f t="shared" si="4"/>
        <v>#N/A</v>
      </c>
      <c r="L19" s="67">
        <f t="shared" si="2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8"/>
      <c r="X19" s="48"/>
      <c r="Y19" s="51"/>
      <c r="Z19" s="9"/>
    </row>
    <row r="20" spans="1:26" s="10" customFormat="1" ht="33" customHeight="1" thickTop="1" thickBot="1" x14ac:dyDescent="0.55000000000000004">
      <c r="A20" s="35"/>
      <c r="B20" s="31"/>
      <c r="C20" s="55"/>
      <c r="D20" s="71">
        <v>15</v>
      </c>
      <c r="E20" s="5"/>
      <c r="F20" s="8"/>
      <c r="G20" s="67" t="e">
        <f>AVERAGE(N20,P20,R20,T20,V20,X20)</f>
        <v>#DIV/0!</v>
      </c>
      <c r="H20" s="67" t="e">
        <f t="shared" si="3"/>
        <v>#DIV/0!</v>
      </c>
      <c r="I20" s="67">
        <f t="shared" si="1"/>
        <v>0</v>
      </c>
      <c r="J20" s="5"/>
      <c r="K20" s="67" t="e">
        <f t="shared" si="4"/>
        <v>#N/A</v>
      </c>
      <c r="L20" s="67">
        <f t="shared" si="2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8"/>
      <c r="X20" s="48"/>
      <c r="Y20" s="51"/>
      <c r="Z20" s="9"/>
    </row>
    <row r="21" spans="1:26" s="54" customFormat="1" ht="30.75" customHeight="1" thickTop="1" thickBot="1" x14ac:dyDescent="0.55000000000000004">
      <c r="A21" s="35"/>
      <c r="B21" s="39"/>
      <c r="C21" s="39"/>
      <c r="D21" s="72">
        <v>16</v>
      </c>
      <c r="E21" s="23"/>
      <c r="F21" s="11"/>
      <c r="G21" s="68" t="e">
        <f>AVERAGE(N21,P21,R21,T21,V21,X21)</f>
        <v>#DIV/0!</v>
      </c>
      <c r="H21" s="68" t="e">
        <f t="shared" si="3"/>
        <v>#DIV/0!</v>
      </c>
      <c r="I21" s="68">
        <f t="shared" si="1"/>
        <v>0</v>
      </c>
      <c r="J21" s="23"/>
      <c r="K21" s="68" t="e">
        <f t="shared" si="4"/>
        <v>#N/A</v>
      </c>
      <c r="L21" s="68">
        <f t="shared" si="2"/>
        <v>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11"/>
      <c r="X21" s="23"/>
      <c r="Y21" s="64"/>
      <c r="Z21" s="53"/>
    </row>
    <row r="22" spans="1:26" ht="26.4" thickTop="1" x14ac:dyDescent="0.5">
      <c r="B22" s="61"/>
    </row>
    <row r="23" spans="1:26" s="62" customFormat="1" ht="25.8" x14ac:dyDescent="0.5">
      <c r="A23" s="36"/>
      <c r="B23" s="61"/>
      <c r="C23" s="61"/>
      <c r="D23" s="61"/>
      <c r="E23" s="63"/>
      <c r="F23" s="36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36"/>
      <c r="X23" s="63"/>
      <c r="Y23" s="36"/>
      <c r="Z23" s="65"/>
    </row>
    <row r="24" spans="1:26" s="36" customFormat="1" ht="25.8" x14ac:dyDescent="0.5">
      <c r="B24" s="61"/>
      <c r="C24" s="61"/>
      <c r="D24" s="61"/>
      <c r="E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X24" s="63"/>
    </row>
    <row r="25" spans="1:26" s="36" customFormat="1" ht="25.8" x14ac:dyDescent="0.5">
      <c r="B25" s="61"/>
      <c r="C25" s="61"/>
      <c r="D25" s="61"/>
      <c r="E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X25" s="63"/>
    </row>
    <row r="26" spans="1:26" s="36" customFormat="1" ht="25.8" x14ac:dyDescent="0.5">
      <c r="B26" s="61"/>
      <c r="C26" s="61"/>
      <c r="D26" s="61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61"/>
      <c r="C27" s="61"/>
      <c r="D27" s="61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61"/>
      <c r="C28" s="61"/>
      <c r="D28" s="61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61"/>
      <c r="C29" s="61"/>
      <c r="D29" s="61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61"/>
      <c r="C30" s="61"/>
      <c r="D30" s="61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61"/>
      <c r="C31" s="61"/>
      <c r="D31" s="61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61"/>
      <c r="C32" s="61"/>
      <c r="D32" s="61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61"/>
      <c r="C33" s="61"/>
      <c r="D33" s="61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61"/>
      <c r="C34" s="61"/>
      <c r="D34" s="61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61"/>
      <c r="C35" s="61"/>
      <c r="D35" s="61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61"/>
      <c r="C36" s="61"/>
      <c r="D36" s="61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61"/>
      <c r="C37" s="61"/>
      <c r="D37" s="61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61"/>
      <c r="C38" s="61"/>
      <c r="D38" s="61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61"/>
      <c r="C39" s="61"/>
      <c r="D39" s="61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61"/>
      <c r="C40" s="61"/>
      <c r="D40" s="61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61"/>
      <c r="C41" s="61"/>
      <c r="D41" s="61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61"/>
      <c r="C42" s="61"/>
      <c r="D42" s="61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61"/>
      <c r="C43" s="61"/>
      <c r="D43" s="61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61"/>
      <c r="C44" s="61"/>
      <c r="D44" s="61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61"/>
      <c r="C45" s="61"/>
      <c r="D45" s="61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61"/>
      <c r="C46" s="61"/>
      <c r="D46" s="61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61"/>
      <c r="C47" s="61"/>
      <c r="D47" s="61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61"/>
      <c r="C48" s="61"/>
      <c r="D48" s="61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61"/>
      <c r="C49" s="61"/>
      <c r="D49" s="61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61"/>
      <c r="C50" s="61"/>
      <c r="D50" s="61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61"/>
      <c r="C51" s="61"/>
      <c r="D51" s="61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61"/>
      <c r="C52" s="61"/>
      <c r="D52" s="61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61"/>
      <c r="C53" s="61"/>
      <c r="D53" s="61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61"/>
      <c r="C54" s="61"/>
      <c r="D54" s="61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61"/>
      <c r="C55" s="61"/>
      <c r="D55" s="61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61"/>
      <c r="C56" s="61"/>
      <c r="D56" s="61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61"/>
      <c r="C57" s="61"/>
      <c r="D57" s="61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61"/>
      <c r="C58" s="61"/>
      <c r="D58" s="61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61"/>
      <c r="C59" s="61"/>
      <c r="D59" s="61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61"/>
      <c r="C60" s="61"/>
      <c r="D60" s="61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61"/>
      <c r="C61" s="61"/>
      <c r="D61" s="61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61"/>
      <c r="C62" s="61"/>
      <c r="D62" s="61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61"/>
      <c r="C63" s="61"/>
      <c r="D63" s="61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61"/>
      <c r="C64" s="61"/>
      <c r="D64" s="61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6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FFA7-2205-4D2C-8F41-6BBB79447868}">
  <dimension ref="A1:AW65"/>
  <sheetViews>
    <sheetView topLeftCell="A2" zoomScale="50" zoomScaleNormal="50" workbookViewId="0">
      <selection activeCell="F13" sqref="F13"/>
    </sheetView>
  </sheetViews>
  <sheetFormatPr defaultRowHeight="27" thickTop="1" thickBottom="1" x14ac:dyDescent="0.55000000000000004"/>
  <cols>
    <col min="1" max="1" width="8.88671875" style="36"/>
    <col min="2" max="2" width="18.109375" style="59" customWidth="1"/>
    <col min="3" max="3" width="18.5546875" style="40" customWidth="1"/>
    <col min="4" max="4" width="18" style="40" customWidth="1"/>
    <col min="5" max="5" width="18.33203125" style="41" customWidth="1"/>
    <col min="6" max="6" width="26" customWidth="1"/>
    <col min="7" max="7" width="18.33203125" style="41" customWidth="1"/>
    <col min="8" max="8" width="23.5546875" style="41" customWidth="1"/>
    <col min="9" max="9" width="18.33203125" style="41" customWidth="1"/>
    <col min="10" max="12" width="26.44140625" style="41" customWidth="1"/>
    <col min="13" max="13" width="11.5546875" style="41" customWidth="1"/>
    <col min="14" max="14" width="11.109375" style="41" customWidth="1"/>
    <col min="15" max="15" width="11.6640625" style="41" customWidth="1"/>
    <col min="16" max="16" width="12.33203125" style="41" customWidth="1"/>
    <col min="17" max="17" width="13.44140625" style="41" customWidth="1"/>
    <col min="18" max="18" width="12.44140625" style="41" customWidth="1"/>
    <col min="19" max="19" width="10.5546875" style="41" customWidth="1"/>
    <col min="20" max="20" width="12" style="41" customWidth="1"/>
    <col min="21" max="21" width="10.5546875" style="41" customWidth="1"/>
    <col min="22" max="22" width="11.6640625" style="41" customWidth="1"/>
    <col min="23" max="23" width="10.44140625" customWidth="1"/>
    <col min="24" max="24" width="13.109375" style="41" customWidth="1"/>
  </cols>
  <sheetData>
    <row r="1" spans="1:49" s="1" customFormat="1" ht="102" customHeight="1" thickTop="1" thickBot="1" x14ac:dyDescent="0.35">
      <c r="A1" s="18"/>
      <c r="B1" s="57"/>
      <c r="C1" s="37"/>
      <c r="D1" s="38"/>
      <c r="E1" s="21"/>
      <c r="F1" s="18"/>
      <c r="G1" s="21"/>
      <c r="H1" s="21"/>
      <c r="I1" s="21"/>
      <c r="J1" s="4"/>
      <c r="K1" s="21"/>
      <c r="L1" s="37"/>
      <c r="M1" s="44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7"/>
      <c r="C2" s="38"/>
      <c r="D2" s="38"/>
      <c r="E2" s="38"/>
      <c r="F2" s="19"/>
      <c r="G2" s="38"/>
      <c r="H2" s="38"/>
      <c r="I2" s="38"/>
      <c r="J2" s="38"/>
      <c r="K2" s="37"/>
      <c r="L2" s="38"/>
      <c r="M2" s="22" t="s">
        <v>0</v>
      </c>
      <c r="N2" s="38"/>
      <c r="O2" s="38"/>
      <c r="P2" s="38"/>
      <c r="Q2" s="38"/>
      <c r="R2" s="38"/>
      <c r="S2" s="38"/>
      <c r="T2" s="38"/>
      <c r="U2" s="38"/>
      <c r="V2" s="38"/>
      <c r="W2" s="19"/>
      <c r="X2" s="3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7"/>
      <c r="C3" s="38"/>
      <c r="D3" s="37"/>
      <c r="E3" s="21"/>
      <c r="F3" s="20"/>
      <c r="G3" s="21"/>
      <c r="H3" s="21"/>
      <c r="I3" s="21"/>
      <c r="J3" s="21"/>
      <c r="K3" s="21"/>
      <c r="L3" s="21"/>
      <c r="M3" s="43" t="s">
        <v>1</v>
      </c>
      <c r="N3" s="45"/>
      <c r="O3" s="42" t="s">
        <v>2</v>
      </c>
      <c r="P3" s="42"/>
      <c r="Q3" s="42" t="s">
        <v>3</v>
      </c>
      <c r="R3" s="42"/>
      <c r="S3" s="42" t="s">
        <v>4</v>
      </c>
      <c r="T3" s="42"/>
      <c r="U3" s="42" t="s">
        <v>5</v>
      </c>
      <c r="V3" s="42"/>
      <c r="W3" s="16" t="s">
        <v>6</v>
      </c>
      <c r="X3" s="43"/>
    </row>
    <row r="4" spans="1:49" s="4" customFormat="1" ht="36.75" customHeight="1" thickTop="1" thickBot="1" x14ac:dyDescent="0.55000000000000004">
      <c r="A4" s="21"/>
      <c r="B4" s="58"/>
      <c r="C4" s="32"/>
      <c r="D4" s="32"/>
      <c r="E4" s="25"/>
      <c r="F4" s="25"/>
      <c r="G4" s="25"/>
      <c r="H4" s="25"/>
      <c r="I4" s="25"/>
      <c r="J4" s="25"/>
      <c r="K4" s="25"/>
      <c r="L4" s="46"/>
      <c r="M4" s="15" t="s">
        <v>7</v>
      </c>
      <c r="N4" s="12"/>
      <c r="O4" s="14" t="s">
        <v>7</v>
      </c>
      <c r="P4" s="12">
        <v>14</v>
      </c>
      <c r="Q4" s="13" t="s">
        <v>7</v>
      </c>
      <c r="R4" s="12"/>
      <c r="S4" s="13" t="s">
        <v>7</v>
      </c>
      <c r="T4" s="12"/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3"/>
      <c r="B5" s="52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7" t="s">
        <v>20</v>
      </c>
      <c r="Y5" s="49"/>
      <c r="Z5" s="28"/>
    </row>
    <row r="6" spans="1:49" s="7" customFormat="1" ht="33" customHeight="1" thickTop="1" thickBot="1" x14ac:dyDescent="0.55000000000000004">
      <c r="A6" s="34"/>
      <c r="B6" s="39" t="s">
        <v>49</v>
      </c>
      <c r="C6" s="55" t="s">
        <v>22</v>
      </c>
      <c r="D6" s="31">
        <v>61</v>
      </c>
      <c r="E6" s="5" t="s">
        <v>23</v>
      </c>
      <c r="F6" s="5" t="s">
        <v>24</v>
      </c>
      <c r="G6" s="5">
        <f>AVERAGE(N6,P6,R6,T6,V6,X6)</f>
        <v>28.57</v>
      </c>
      <c r="H6" s="5">
        <f>AVERAGE(M6,O6,Q6,S6,U6,W6)</f>
        <v>4</v>
      </c>
      <c r="I6" s="5">
        <f t="shared" ref="I6:I21" si="0">SUM(M6,O6,Q6,S6,U6,W6)</f>
        <v>4</v>
      </c>
      <c r="J6" s="5">
        <v>4</v>
      </c>
      <c r="K6" s="66">
        <f>_xlfn.RANK.EQ(J6, $J$6:$J$22,0)</f>
        <v>1</v>
      </c>
      <c r="L6" s="5">
        <f t="shared" ref="L6:L21" si="1">COUNT(M6,O6,Q6,S6,U6,W6)</f>
        <v>1</v>
      </c>
      <c r="M6" s="5"/>
      <c r="N6" s="5"/>
      <c r="O6" s="5">
        <v>4</v>
      </c>
      <c r="P6" s="5">
        <v>28.57</v>
      </c>
      <c r="Q6" s="5"/>
      <c r="R6" s="5"/>
      <c r="S6" s="5"/>
      <c r="T6" s="5"/>
      <c r="U6" s="5"/>
      <c r="V6" s="5"/>
      <c r="W6" s="5"/>
      <c r="X6" s="48"/>
      <c r="Y6" s="50"/>
      <c r="Z6" s="6"/>
    </row>
    <row r="7" spans="1:49" s="7" customFormat="1" ht="33" customHeight="1" thickTop="1" thickBot="1" x14ac:dyDescent="0.55000000000000004">
      <c r="A7" s="34"/>
      <c r="B7" s="39" t="s">
        <v>50</v>
      </c>
      <c r="C7" s="55" t="s">
        <v>40</v>
      </c>
      <c r="D7" s="31">
        <v>62</v>
      </c>
      <c r="E7" s="5"/>
      <c r="F7" s="5"/>
      <c r="G7" s="5" t="e">
        <f t="shared" ref="G7:G18" si="2">AVERAGE(N7,P7,R7,T7,V7,X7)</f>
        <v>#DIV/0!</v>
      </c>
      <c r="H7" s="5" t="e">
        <f>AVERAGE(M7:O7:Q7:S7:U7:W7)</f>
        <v>#DIV/0!</v>
      </c>
      <c r="I7" s="5">
        <f t="shared" si="0"/>
        <v>0</v>
      </c>
      <c r="J7" s="5"/>
      <c r="K7" s="66" t="e">
        <f>_xlfn.RANK.EQ(J7, $J$6:$J$22,0)</f>
        <v>#N/A</v>
      </c>
      <c r="L7" s="5">
        <f t="shared" si="1"/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48"/>
      <c r="Y7" s="50"/>
      <c r="Z7" s="6"/>
    </row>
    <row r="8" spans="1:49" s="7" customFormat="1" ht="33" customHeight="1" thickTop="1" thickBot="1" x14ac:dyDescent="0.55000000000000004">
      <c r="A8" s="34"/>
      <c r="B8" s="39"/>
      <c r="C8" s="55"/>
      <c r="D8" s="71">
        <v>3</v>
      </c>
      <c r="E8" s="5"/>
      <c r="F8" s="5"/>
      <c r="G8" s="67" t="e">
        <f t="shared" si="2"/>
        <v>#DIV/0!</v>
      </c>
      <c r="H8" s="67" t="e">
        <f t="shared" ref="H8:H21" si="3">AVERAGE(M8,O8,Q8,S8,U8,W8)</f>
        <v>#DIV/0!</v>
      </c>
      <c r="I8" s="67">
        <f t="shared" si="0"/>
        <v>0</v>
      </c>
      <c r="J8" s="5"/>
      <c r="K8" s="69" t="e">
        <f>_xlfn.RANK.EQ(J8, $J$6:$J$22,0)</f>
        <v>#N/A</v>
      </c>
      <c r="L8" s="67">
        <f t="shared" si="1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48"/>
      <c r="Y8" s="50"/>
      <c r="Z8" s="6"/>
    </row>
    <row r="9" spans="1:49" s="7" customFormat="1" ht="33" customHeight="1" thickTop="1" thickBot="1" x14ac:dyDescent="0.55000000000000004">
      <c r="A9" s="34"/>
      <c r="B9" s="39"/>
      <c r="C9" s="55"/>
      <c r="D9" s="71">
        <v>4</v>
      </c>
      <c r="E9" s="5"/>
      <c r="F9" s="5"/>
      <c r="G9" s="67" t="e">
        <f t="shared" si="2"/>
        <v>#DIV/0!</v>
      </c>
      <c r="H9" s="67" t="e">
        <f t="shared" si="3"/>
        <v>#DIV/0!</v>
      </c>
      <c r="I9" s="67">
        <f t="shared" si="0"/>
        <v>0</v>
      </c>
      <c r="J9" s="5"/>
      <c r="K9" s="69" t="e">
        <f>_xlfn.RANK.EQ(J9, $J$6:$J$20,0)</f>
        <v>#N/A</v>
      </c>
      <c r="L9" s="67">
        <f t="shared" si="1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48"/>
      <c r="Y9" s="50"/>
      <c r="Z9" s="6"/>
    </row>
    <row r="10" spans="1:49" s="7" customFormat="1" ht="33" customHeight="1" thickTop="1" thickBot="1" x14ac:dyDescent="0.55000000000000004">
      <c r="A10" s="34"/>
      <c r="B10" s="39"/>
      <c r="C10" s="55"/>
      <c r="D10" s="71">
        <v>5</v>
      </c>
      <c r="E10" s="5"/>
      <c r="F10" s="5"/>
      <c r="G10" s="67" t="e">
        <f t="shared" si="2"/>
        <v>#DIV/0!</v>
      </c>
      <c r="H10" s="67" t="e">
        <f t="shared" si="3"/>
        <v>#DIV/0!</v>
      </c>
      <c r="I10" s="67">
        <f t="shared" si="0"/>
        <v>0</v>
      </c>
      <c r="J10" s="5"/>
      <c r="K10" s="69" t="e">
        <f t="shared" ref="K10:K21" si="4">_xlfn.RANK.EQ(J10, $J$6:$J$22,0)</f>
        <v>#N/A</v>
      </c>
      <c r="L10" s="67">
        <f t="shared" si="1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8"/>
      <c r="Y10" s="50"/>
      <c r="Z10" s="6"/>
    </row>
    <row r="11" spans="1:49" s="7" customFormat="1" ht="33" customHeight="1" thickTop="1" thickBot="1" x14ac:dyDescent="0.55000000000000004">
      <c r="A11" s="34"/>
      <c r="B11" s="39"/>
      <c r="C11" s="56"/>
      <c r="D11" s="72">
        <v>6</v>
      </c>
      <c r="E11" s="24"/>
      <c r="F11" s="5"/>
      <c r="G11" s="67" t="e">
        <f t="shared" si="2"/>
        <v>#DIV/0!</v>
      </c>
      <c r="H11" s="67" t="e">
        <f>H7</f>
        <v>#DIV/0!</v>
      </c>
      <c r="I11" s="67">
        <f t="shared" si="0"/>
        <v>0</v>
      </c>
      <c r="J11" s="5"/>
      <c r="K11" s="69" t="e">
        <f t="shared" si="4"/>
        <v>#N/A</v>
      </c>
      <c r="L11" s="67">
        <f t="shared" si="1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8"/>
      <c r="Y11" s="50"/>
      <c r="Z11" s="6"/>
    </row>
    <row r="12" spans="1:49" s="7" customFormat="1" ht="33" customHeight="1" thickTop="1" thickBot="1" x14ac:dyDescent="0.55000000000000004">
      <c r="A12" s="34"/>
      <c r="B12" s="39"/>
      <c r="C12" s="55"/>
      <c r="D12" s="73">
        <v>7</v>
      </c>
      <c r="E12" s="5"/>
      <c r="F12" s="5"/>
      <c r="G12" s="67" t="e">
        <f t="shared" si="2"/>
        <v>#DIV/0!</v>
      </c>
      <c r="H12" s="67" t="e">
        <f t="shared" si="3"/>
        <v>#DIV/0!</v>
      </c>
      <c r="I12" s="67">
        <f t="shared" si="0"/>
        <v>0</v>
      </c>
      <c r="J12" s="5"/>
      <c r="K12" s="69" t="e">
        <f t="shared" si="4"/>
        <v>#N/A</v>
      </c>
      <c r="L12" s="67">
        <f t="shared" si="1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8"/>
      <c r="Y12" s="50"/>
      <c r="Z12" s="6"/>
    </row>
    <row r="13" spans="1:49" s="7" customFormat="1" ht="33" customHeight="1" thickTop="1" thickBot="1" x14ac:dyDescent="0.55000000000000004">
      <c r="A13" s="34"/>
      <c r="B13" s="39"/>
      <c r="C13" s="55"/>
      <c r="D13" s="71">
        <v>8</v>
      </c>
      <c r="E13" s="5"/>
      <c r="F13" s="5"/>
      <c r="G13" s="67" t="e">
        <f t="shared" si="2"/>
        <v>#DIV/0!</v>
      </c>
      <c r="H13" s="67" t="e">
        <f t="shared" si="3"/>
        <v>#DIV/0!</v>
      </c>
      <c r="I13" s="67">
        <f t="shared" si="0"/>
        <v>0</v>
      </c>
      <c r="J13" s="5"/>
      <c r="K13" s="69" t="e">
        <f t="shared" si="4"/>
        <v>#N/A</v>
      </c>
      <c r="L13" s="67">
        <f t="shared" si="1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8"/>
      <c r="Y13" s="50"/>
      <c r="Z13" s="6"/>
    </row>
    <row r="14" spans="1:49" s="7" customFormat="1" ht="33" customHeight="1" thickTop="1" thickBot="1" x14ac:dyDescent="0.55000000000000004">
      <c r="A14" s="34"/>
      <c r="B14" s="39"/>
      <c r="C14" s="55"/>
      <c r="D14" s="71">
        <v>9</v>
      </c>
      <c r="E14" s="5"/>
      <c r="F14" s="5"/>
      <c r="G14" s="67" t="e">
        <f t="shared" si="2"/>
        <v>#DIV/0!</v>
      </c>
      <c r="H14" s="67" t="e">
        <f t="shared" si="3"/>
        <v>#DIV/0!</v>
      </c>
      <c r="I14" s="67">
        <f t="shared" si="0"/>
        <v>0</v>
      </c>
      <c r="J14" s="5"/>
      <c r="K14" s="69" t="e">
        <f t="shared" si="4"/>
        <v>#N/A</v>
      </c>
      <c r="L14" s="67">
        <f t="shared" si="1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8"/>
      <c r="Y14" s="50"/>
      <c r="Z14" s="6"/>
    </row>
    <row r="15" spans="1:49" s="7" customFormat="1" ht="33" customHeight="1" thickTop="1" thickBot="1" x14ac:dyDescent="0.55000000000000004">
      <c r="A15" s="34"/>
      <c r="B15" s="39"/>
      <c r="C15" s="55"/>
      <c r="D15" s="71">
        <v>10</v>
      </c>
      <c r="E15" s="5"/>
      <c r="F15" s="5"/>
      <c r="G15" s="67" t="e">
        <f t="shared" si="2"/>
        <v>#DIV/0!</v>
      </c>
      <c r="H15" s="67" t="e">
        <f t="shared" si="3"/>
        <v>#DIV/0!</v>
      </c>
      <c r="I15" s="67">
        <f t="shared" si="0"/>
        <v>0</v>
      </c>
      <c r="J15" s="5"/>
      <c r="K15" s="69" t="e">
        <f t="shared" si="4"/>
        <v>#N/A</v>
      </c>
      <c r="L15" s="67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8"/>
      <c r="Y15" s="50"/>
      <c r="Z15" s="6"/>
    </row>
    <row r="16" spans="1:49" s="10" customFormat="1" ht="33" customHeight="1" thickTop="1" thickBot="1" x14ac:dyDescent="0.55000000000000004">
      <c r="A16" s="35"/>
      <c r="B16" s="39"/>
      <c r="C16" s="55"/>
      <c r="D16" s="71">
        <v>11</v>
      </c>
      <c r="E16" s="5"/>
      <c r="F16" s="8"/>
      <c r="G16" s="67" t="e">
        <f t="shared" si="2"/>
        <v>#DIV/0!</v>
      </c>
      <c r="H16" s="67" t="e">
        <f t="shared" si="3"/>
        <v>#DIV/0!</v>
      </c>
      <c r="I16" s="67">
        <f t="shared" si="0"/>
        <v>0</v>
      </c>
      <c r="J16" s="5"/>
      <c r="K16" s="69" t="e">
        <f t="shared" si="4"/>
        <v>#N/A</v>
      </c>
      <c r="L16" s="67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8"/>
      <c r="X16" s="48"/>
      <c r="Y16" s="51"/>
      <c r="Z16" s="9"/>
    </row>
    <row r="17" spans="1:26" s="10" customFormat="1" ht="33" customHeight="1" thickTop="1" thickBot="1" x14ac:dyDescent="0.55000000000000004">
      <c r="A17" s="35"/>
      <c r="B17" s="39"/>
      <c r="C17" s="55"/>
      <c r="D17" s="71">
        <v>12</v>
      </c>
      <c r="E17" s="5"/>
      <c r="F17" s="8"/>
      <c r="G17" s="67" t="e">
        <f t="shared" si="2"/>
        <v>#DIV/0!</v>
      </c>
      <c r="H17" s="67" t="e">
        <f t="shared" si="3"/>
        <v>#DIV/0!</v>
      </c>
      <c r="I17" s="67">
        <f t="shared" si="0"/>
        <v>0</v>
      </c>
      <c r="J17" s="5"/>
      <c r="K17" s="69" t="e">
        <f t="shared" si="4"/>
        <v>#N/A</v>
      </c>
      <c r="L17" s="67">
        <f t="shared" si="1"/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8"/>
      <c r="X17" s="48"/>
      <c r="Y17" s="51"/>
      <c r="Z17" s="9"/>
    </row>
    <row r="18" spans="1:26" s="10" customFormat="1" ht="33" customHeight="1" thickTop="1" thickBot="1" x14ac:dyDescent="0.55000000000000004">
      <c r="A18" s="35"/>
      <c r="B18" s="39"/>
      <c r="C18" s="55"/>
      <c r="D18" s="71">
        <v>13</v>
      </c>
      <c r="E18" s="5"/>
      <c r="F18" s="8"/>
      <c r="G18" s="67" t="e">
        <f t="shared" si="2"/>
        <v>#DIV/0!</v>
      </c>
      <c r="H18" s="67" t="e">
        <f t="shared" si="3"/>
        <v>#DIV/0!</v>
      </c>
      <c r="I18" s="67">
        <f t="shared" si="0"/>
        <v>0</v>
      </c>
      <c r="J18" s="5"/>
      <c r="K18" s="69" t="e">
        <f t="shared" si="4"/>
        <v>#N/A</v>
      </c>
      <c r="L18" s="67">
        <f t="shared" si="1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8"/>
      <c r="X18" s="48"/>
      <c r="Y18" s="51"/>
      <c r="Z18" s="9"/>
    </row>
    <row r="19" spans="1:26" s="10" customFormat="1" ht="33" customHeight="1" thickTop="1" thickBot="1" x14ac:dyDescent="0.55000000000000004">
      <c r="A19" s="35"/>
      <c r="B19" s="31"/>
      <c r="C19" s="55"/>
      <c r="D19" s="71">
        <v>14</v>
      </c>
      <c r="E19" s="5"/>
      <c r="F19" s="8"/>
      <c r="G19" s="67" t="e">
        <f>AVERAGE(N19,P19,R19,T19,V19,X19)</f>
        <v>#DIV/0!</v>
      </c>
      <c r="H19" s="67" t="e">
        <f t="shared" si="3"/>
        <v>#DIV/0!</v>
      </c>
      <c r="I19" s="67">
        <f t="shared" si="0"/>
        <v>0</v>
      </c>
      <c r="J19" s="5"/>
      <c r="K19" s="69" t="e">
        <f t="shared" si="4"/>
        <v>#N/A</v>
      </c>
      <c r="L19" s="67">
        <f t="shared" si="1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8"/>
      <c r="X19" s="48"/>
      <c r="Y19" s="51"/>
      <c r="Z19" s="9"/>
    </row>
    <row r="20" spans="1:26" s="10" customFormat="1" ht="33" customHeight="1" thickTop="1" thickBot="1" x14ac:dyDescent="0.55000000000000004">
      <c r="A20" s="35"/>
      <c r="B20" s="31"/>
      <c r="C20" s="55"/>
      <c r="D20" s="71">
        <v>15</v>
      </c>
      <c r="E20" s="5"/>
      <c r="F20" s="8"/>
      <c r="G20" s="67" t="e">
        <f>AVERAGE(N20,P20,R20,T20,V20,X20)</f>
        <v>#DIV/0!</v>
      </c>
      <c r="H20" s="67" t="e">
        <f t="shared" si="3"/>
        <v>#DIV/0!</v>
      </c>
      <c r="I20" s="67">
        <f t="shared" si="0"/>
        <v>0</v>
      </c>
      <c r="J20" s="5"/>
      <c r="K20" s="69" t="e">
        <f t="shared" si="4"/>
        <v>#N/A</v>
      </c>
      <c r="L20" s="67">
        <f t="shared" si="1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8"/>
      <c r="X20" s="48"/>
      <c r="Y20" s="51"/>
      <c r="Z20" s="9"/>
    </row>
    <row r="21" spans="1:26" s="54" customFormat="1" ht="30.75" customHeight="1" thickTop="1" thickBot="1" x14ac:dyDescent="0.55000000000000004">
      <c r="A21" s="35"/>
      <c r="B21" s="39"/>
      <c r="C21" s="39"/>
      <c r="D21" s="72">
        <v>16</v>
      </c>
      <c r="E21" s="23"/>
      <c r="F21" s="11"/>
      <c r="G21" s="68" t="e">
        <f>AVERAGE(N21,P21,R21,T21,V21,X21)</f>
        <v>#DIV/0!</v>
      </c>
      <c r="H21" s="68" t="e">
        <f t="shared" si="3"/>
        <v>#DIV/0!</v>
      </c>
      <c r="I21" s="68">
        <f t="shared" si="0"/>
        <v>0</v>
      </c>
      <c r="J21" s="23"/>
      <c r="K21" s="70" t="e">
        <f t="shared" si="4"/>
        <v>#N/A</v>
      </c>
      <c r="L21" s="68">
        <f t="shared" si="1"/>
        <v>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11"/>
      <c r="X21" s="23"/>
      <c r="Y21" s="64"/>
      <c r="Z21" s="53"/>
    </row>
    <row r="22" spans="1:26" ht="26.4" thickTop="1" x14ac:dyDescent="0.5">
      <c r="B22" s="61"/>
    </row>
    <row r="23" spans="1:26" s="62" customFormat="1" ht="25.8" x14ac:dyDescent="0.5">
      <c r="A23" s="36"/>
      <c r="B23" s="61"/>
      <c r="C23" s="61"/>
      <c r="D23" s="61"/>
      <c r="E23" s="63"/>
      <c r="F23" s="36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36"/>
      <c r="X23" s="63"/>
      <c r="Y23" s="36"/>
      <c r="Z23" s="65"/>
    </row>
    <row r="24" spans="1:26" s="36" customFormat="1" ht="25.8" x14ac:dyDescent="0.5">
      <c r="B24" s="61"/>
      <c r="C24" s="61"/>
      <c r="D24" s="61"/>
      <c r="E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X24" s="63"/>
    </row>
    <row r="25" spans="1:26" s="36" customFormat="1" ht="25.8" x14ac:dyDescent="0.5">
      <c r="B25" s="61"/>
      <c r="C25" s="61"/>
      <c r="D25" s="61"/>
      <c r="E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X25" s="63"/>
    </row>
    <row r="26" spans="1:26" s="36" customFormat="1" ht="25.8" x14ac:dyDescent="0.5">
      <c r="B26" s="61"/>
      <c r="C26" s="61"/>
      <c r="D26" s="61"/>
      <c r="E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X26" s="63"/>
    </row>
    <row r="27" spans="1:26" s="36" customFormat="1" ht="25.8" x14ac:dyDescent="0.5">
      <c r="B27" s="61"/>
      <c r="C27" s="61"/>
      <c r="D27" s="61"/>
      <c r="E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X27" s="63"/>
    </row>
    <row r="28" spans="1:26" s="36" customFormat="1" ht="25.8" x14ac:dyDescent="0.5">
      <c r="B28" s="61"/>
      <c r="C28" s="61"/>
      <c r="D28" s="61"/>
      <c r="E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X28" s="63"/>
    </row>
    <row r="29" spans="1:26" s="36" customFormat="1" ht="25.8" x14ac:dyDescent="0.5">
      <c r="B29" s="61"/>
      <c r="C29" s="61"/>
      <c r="D29" s="61"/>
      <c r="E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X29" s="63"/>
    </row>
    <row r="30" spans="1:26" s="36" customFormat="1" ht="25.8" x14ac:dyDescent="0.5">
      <c r="B30" s="61"/>
      <c r="C30" s="61"/>
      <c r="D30" s="61"/>
      <c r="E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X30" s="63"/>
    </row>
    <row r="31" spans="1:26" s="36" customFormat="1" ht="25.8" x14ac:dyDescent="0.5">
      <c r="B31" s="61"/>
      <c r="C31" s="61"/>
      <c r="D31" s="61"/>
      <c r="E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X31" s="63"/>
    </row>
    <row r="32" spans="1:26" s="36" customFormat="1" ht="25.8" x14ac:dyDescent="0.5">
      <c r="B32" s="61"/>
      <c r="C32" s="61"/>
      <c r="D32" s="61"/>
      <c r="E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X32" s="63"/>
    </row>
    <row r="33" spans="2:24" s="36" customFormat="1" ht="25.8" x14ac:dyDescent="0.5">
      <c r="B33" s="61"/>
      <c r="C33" s="61"/>
      <c r="D33" s="61"/>
      <c r="E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X33" s="63"/>
    </row>
    <row r="34" spans="2:24" s="36" customFormat="1" ht="25.8" x14ac:dyDescent="0.5">
      <c r="B34" s="61"/>
      <c r="C34" s="61"/>
      <c r="D34" s="61"/>
      <c r="E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X34" s="63"/>
    </row>
    <row r="35" spans="2:24" s="36" customFormat="1" ht="25.8" x14ac:dyDescent="0.5">
      <c r="B35" s="61"/>
      <c r="C35" s="61"/>
      <c r="D35" s="61"/>
      <c r="E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X35" s="63"/>
    </row>
    <row r="36" spans="2:24" s="36" customFormat="1" ht="25.8" x14ac:dyDescent="0.5">
      <c r="B36" s="61"/>
      <c r="C36" s="61"/>
      <c r="D36" s="61"/>
      <c r="E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X36" s="63"/>
    </row>
    <row r="37" spans="2:24" s="36" customFormat="1" ht="25.8" x14ac:dyDescent="0.5">
      <c r="B37" s="61"/>
      <c r="C37" s="61"/>
      <c r="D37" s="61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X37" s="63"/>
    </row>
    <row r="38" spans="2:24" s="36" customFormat="1" ht="25.8" x14ac:dyDescent="0.5">
      <c r="B38" s="61"/>
      <c r="C38" s="61"/>
      <c r="D38" s="61"/>
      <c r="E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X38" s="63"/>
    </row>
    <row r="39" spans="2:24" s="36" customFormat="1" ht="25.8" x14ac:dyDescent="0.5">
      <c r="B39" s="61"/>
      <c r="C39" s="61"/>
      <c r="D39" s="61"/>
      <c r="E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X39" s="63"/>
    </row>
    <row r="40" spans="2:24" s="36" customFormat="1" ht="25.8" x14ac:dyDescent="0.5">
      <c r="B40" s="61"/>
      <c r="C40" s="61"/>
      <c r="D40" s="61"/>
      <c r="E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X40" s="63"/>
    </row>
    <row r="41" spans="2:24" s="36" customFormat="1" ht="25.8" x14ac:dyDescent="0.5">
      <c r="B41" s="61"/>
      <c r="C41" s="61"/>
      <c r="D41" s="61"/>
      <c r="E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X41" s="63"/>
    </row>
    <row r="42" spans="2:24" s="36" customFormat="1" ht="25.8" x14ac:dyDescent="0.5">
      <c r="B42" s="61"/>
      <c r="C42" s="61"/>
      <c r="D42" s="61"/>
      <c r="E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X42" s="63"/>
    </row>
    <row r="43" spans="2:24" s="36" customFormat="1" ht="25.8" x14ac:dyDescent="0.5">
      <c r="B43" s="61"/>
      <c r="C43" s="61"/>
      <c r="D43" s="61"/>
      <c r="E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X43" s="63"/>
    </row>
    <row r="44" spans="2:24" s="36" customFormat="1" ht="25.8" x14ac:dyDescent="0.5">
      <c r="B44" s="61"/>
      <c r="C44" s="61"/>
      <c r="D44" s="61"/>
      <c r="E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X44" s="63"/>
    </row>
    <row r="45" spans="2:24" s="36" customFormat="1" ht="25.8" x14ac:dyDescent="0.5">
      <c r="B45" s="61"/>
      <c r="C45" s="61"/>
      <c r="D45" s="61"/>
      <c r="E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X45" s="63"/>
    </row>
    <row r="46" spans="2:24" s="36" customFormat="1" ht="25.8" x14ac:dyDescent="0.5">
      <c r="B46" s="61"/>
      <c r="C46" s="61"/>
      <c r="D46" s="61"/>
      <c r="E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X46" s="63"/>
    </row>
    <row r="47" spans="2:24" s="36" customFormat="1" ht="25.8" x14ac:dyDescent="0.5">
      <c r="B47" s="61"/>
      <c r="C47" s="61"/>
      <c r="D47" s="61"/>
      <c r="E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X47" s="63"/>
    </row>
    <row r="48" spans="2:24" s="36" customFormat="1" ht="25.8" x14ac:dyDescent="0.5">
      <c r="B48" s="61"/>
      <c r="C48" s="61"/>
      <c r="D48" s="61"/>
      <c r="E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X48" s="63"/>
    </row>
    <row r="49" spans="2:24" s="36" customFormat="1" ht="25.8" x14ac:dyDescent="0.5">
      <c r="B49" s="61"/>
      <c r="C49" s="61"/>
      <c r="D49" s="61"/>
      <c r="E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X49" s="63"/>
    </row>
    <row r="50" spans="2:24" s="36" customFormat="1" ht="25.8" x14ac:dyDescent="0.5">
      <c r="B50" s="61"/>
      <c r="C50" s="61"/>
      <c r="D50" s="61"/>
      <c r="E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X50" s="63"/>
    </row>
    <row r="51" spans="2:24" s="36" customFormat="1" ht="25.8" x14ac:dyDescent="0.5">
      <c r="B51" s="61"/>
      <c r="C51" s="61"/>
      <c r="D51" s="61"/>
      <c r="E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X51" s="63"/>
    </row>
    <row r="52" spans="2:24" s="36" customFormat="1" ht="25.8" x14ac:dyDescent="0.5">
      <c r="B52" s="61"/>
      <c r="C52" s="61"/>
      <c r="D52" s="61"/>
      <c r="E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X52" s="63"/>
    </row>
    <row r="53" spans="2:24" s="36" customFormat="1" ht="25.8" x14ac:dyDescent="0.5">
      <c r="B53" s="61"/>
      <c r="C53" s="61"/>
      <c r="D53" s="61"/>
      <c r="E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X53" s="63"/>
    </row>
    <row r="54" spans="2:24" s="36" customFormat="1" ht="25.8" x14ac:dyDescent="0.5">
      <c r="B54" s="61"/>
      <c r="C54" s="61"/>
      <c r="D54" s="61"/>
      <c r="E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X54" s="63"/>
    </row>
    <row r="55" spans="2:24" s="36" customFormat="1" ht="25.8" x14ac:dyDescent="0.5">
      <c r="B55" s="61"/>
      <c r="C55" s="61"/>
      <c r="D55" s="61"/>
      <c r="E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X55" s="63"/>
    </row>
    <row r="56" spans="2:24" s="36" customFormat="1" ht="25.8" x14ac:dyDescent="0.5">
      <c r="B56" s="61"/>
      <c r="C56" s="61"/>
      <c r="D56" s="61"/>
      <c r="E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X56" s="63"/>
    </row>
    <row r="57" spans="2:24" s="36" customFormat="1" ht="25.8" x14ac:dyDescent="0.5">
      <c r="B57" s="61"/>
      <c r="C57" s="61"/>
      <c r="D57" s="61"/>
      <c r="E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X57" s="63"/>
    </row>
    <row r="58" spans="2:24" s="36" customFormat="1" ht="25.8" x14ac:dyDescent="0.5">
      <c r="B58" s="61"/>
      <c r="C58" s="61"/>
      <c r="D58" s="61"/>
      <c r="E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X58" s="63"/>
    </row>
    <row r="59" spans="2:24" s="36" customFormat="1" ht="25.8" x14ac:dyDescent="0.5">
      <c r="B59" s="61"/>
      <c r="C59" s="61"/>
      <c r="D59" s="61"/>
      <c r="E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X59" s="63"/>
    </row>
    <row r="60" spans="2:24" s="36" customFormat="1" ht="25.8" x14ac:dyDescent="0.5">
      <c r="B60" s="61"/>
      <c r="C60" s="61"/>
      <c r="D60" s="61"/>
      <c r="E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X60" s="63"/>
    </row>
    <row r="61" spans="2:24" s="36" customFormat="1" ht="25.8" x14ac:dyDescent="0.5">
      <c r="B61" s="61"/>
      <c r="C61" s="61"/>
      <c r="D61" s="61"/>
      <c r="E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X61" s="63"/>
    </row>
    <row r="62" spans="2:24" s="36" customFormat="1" ht="25.8" x14ac:dyDescent="0.5">
      <c r="B62" s="61"/>
      <c r="C62" s="61"/>
      <c r="D62" s="61"/>
      <c r="E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X62" s="63"/>
    </row>
    <row r="63" spans="2:24" s="36" customFormat="1" ht="25.8" x14ac:dyDescent="0.5">
      <c r="B63" s="61"/>
      <c r="C63" s="61"/>
      <c r="D63" s="61"/>
      <c r="E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X63" s="63"/>
    </row>
    <row r="64" spans="2:24" s="36" customFormat="1" ht="25.8" x14ac:dyDescent="0.5">
      <c r="B64" s="61"/>
      <c r="C64" s="61"/>
      <c r="D64" s="61"/>
      <c r="E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X64" s="63"/>
    </row>
    <row r="65" spans="2:2" ht="26.4" thickBot="1" x14ac:dyDescent="0.55000000000000004">
      <c r="B65" s="6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Adults Hunters</vt:lpstr>
      <vt:lpstr>Junior Hunters</vt:lpstr>
      <vt:lpstr>Infants Hunters</vt:lpstr>
      <vt:lpstr>Adults 10M</vt:lpstr>
      <vt:lpstr>Junior 10M</vt:lpstr>
      <vt:lpstr>Infants 10M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Catty Precision</cp:lastModifiedBy>
  <cp:revision/>
  <dcterms:created xsi:type="dcterms:W3CDTF">2025-02-21T00:28:09Z</dcterms:created>
  <dcterms:modified xsi:type="dcterms:W3CDTF">2025-10-19T13:01:19Z</dcterms:modified>
  <cp:category/>
  <cp:contentStatus/>
</cp:coreProperties>
</file>