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Office\New folder\Downloads\"/>
    </mc:Choice>
  </mc:AlternateContent>
  <xr:revisionPtr revIDLastSave="0" documentId="13_ncr:1_{D89862C0-F11D-48B6-A636-41020BC31486}" xr6:coauthVersionLast="47" xr6:coauthVersionMax="47" xr10:uidLastSave="{00000000-0000-0000-0000-000000000000}"/>
  <workbookProtection workbookAlgorithmName="SHA-512" workbookHashValue="Mx9iciETXgs4kIik2aCZiVK++vHqWDU8fdcZwCKiTs4HAppTLQ5akH7vg4P79eM85JPAux+xPwP+lB+fH9ErEg==" workbookSaltValue="aPR0kTmpFMDIcuPM6W8TIQ==" workbookSpinCount="100000" lockStructure="1"/>
  <bookViews>
    <workbookView xWindow="-108" yWindow="-108" windowWidth="23256" windowHeight="12456" xr2:uid="{00000000-000D-0000-FFFF-FFFF00000000}"/>
  </bookViews>
  <sheets>
    <sheet name="Adults Hunters" sheetId="1" r:id="rId1"/>
    <sheet name="Junior Hunters" sheetId="3" r:id="rId2"/>
    <sheet name="Infants Hunters" sheetId="4" r:id="rId3"/>
    <sheet name="Adults 10M" sheetId="5" r:id="rId4"/>
    <sheet name="Junior 10M" sheetId="6" r:id="rId5"/>
    <sheet name="Infants 10M" sheetId="7" r:id="rId6"/>
  </sheets>
  <definedNames>
    <definedName name="SUM">'Adults Hunters'!$J$6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7" l="1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I6" i="7"/>
  <c r="J6" i="7"/>
  <c r="I6" i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I6" i="5"/>
  <c r="J6" i="5"/>
  <c r="J7" i="4"/>
  <c r="I7" i="4"/>
  <c r="J6" i="4"/>
  <c r="I6" i="4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H6" i="1"/>
  <c r="H25" i="1"/>
  <c r="H7" i="1"/>
  <c r="G25" i="1"/>
  <c r="G24" i="1"/>
  <c r="G6" i="1"/>
  <c r="H6" i="7"/>
  <c r="G6" i="7"/>
  <c r="G11" i="5"/>
  <c r="G10" i="5"/>
  <c r="G9" i="5"/>
  <c r="H6" i="5"/>
  <c r="H8" i="5"/>
  <c r="K17" i="5"/>
  <c r="K16" i="5"/>
  <c r="K15" i="5"/>
  <c r="K24" i="5"/>
  <c r="K19" i="5"/>
  <c r="L21" i="7"/>
  <c r="K21" i="7"/>
  <c r="I21" i="7"/>
  <c r="H21" i="7"/>
  <c r="G21" i="7"/>
  <c r="L20" i="7"/>
  <c r="K20" i="7"/>
  <c r="I20" i="7"/>
  <c r="H20" i="7"/>
  <c r="G20" i="7"/>
  <c r="L19" i="7"/>
  <c r="K19" i="7"/>
  <c r="I19" i="7"/>
  <c r="H19" i="7"/>
  <c r="G19" i="7"/>
  <c r="L18" i="7"/>
  <c r="K18" i="7"/>
  <c r="I18" i="7"/>
  <c r="H18" i="7"/>
  <c r="G18" i="7"/>
  <c r="L17" i="7"/>
  <c r="K17" i="7"/>
  <c r="I17" i="7"/>
  <c r="H17" i="7"/>
  <c r="G17" i="7"/>
  <c r="L16" i="7"/>
  <c r="K16" i="7"/>
  <c r="I16" i="7"/>
  <c r="H16" i="7"/>
  <c r="G16" i="7"/>
  <c r="L15" i="7"/>
  <c r="K15" i="7"/>
  <c r="I15" i="7"/>
  <c r="H15" i="7"/>
  <c r="G15" i="7"/>
  <c r="L14" i="7"/>
  <c r="K14" i="7"/>
  <c r="I14" i="7"/>
  <c r="H14" i="7"/>
  <c r="G14" i="7"/>
  <c r="L13" i="7"/>
  <c r="K13" i="7"/>
  <c r="I13" i="7"/>
  <c r="H13" i="7"/>
  <c r="G13" i="7"/>
  <c r="L12" i="7"/>
  <c r="K12" i="7"/>
  <c r="I12" i="7"/>
  <c r="H12" i="7"/>
  <c r="G12" i="7"/>
  <c r="L11" i="7"/>
  <c r="K11" i="7"/>
  <c r="I11" i="7"/>
  <c r="G11" i="7"/>
  <c r="L10" i="7"/>
  <c r="K10" i="7"/>
  <c r="I10" i="7"/>
  <c r="H10" i="7"/>
  <c r="G10" i="7"/>
  <c r="L9" i="7"/>
  <c r="K9" i="7"/>
  <c r="I9" i="7"/>
  <c r="H9" i="7"/>
  <c r="G9" i="7"/>
  <c r="L8" i="7"/>
  <c r="K8" i="7"/>
  <c r="I8" i="7"/>
  <c r="H8" i="7"/>
  <c r="G8" i="7"/>
  <c r="L7" i="7"/>
  <c r="K7" i="7"/>
  <c r="I7" i="7"/>
  <c r="H7" i="7"/>
  <c r="H11" i="7" s="1"/>
  <c r="G7" i="7"/>
  <c r="L6" i="7"/>
  <c r="K6" i="7"/>
  <c r="L21" i="6"/>
  <c r="K21" i="6"/>
  <c r="I21" i="6"/>
  <c r="H21" i="6"/>
  <c r="G21" i="6"/>
  <c r="L20" i="6"/>
  <c r="K20" i="6"/>
  <c r="I20" i="6"/>
  <c r="H20" i="6"/>
  <c r="G20" i="6"/>
  <c r="L19" i="6"/>
  <c r="K19" i="6"/>
  <c r="I19" i="6"/>
  <c r="H19" i="6"/>
  <c r="G19" i="6"/>
  <c r="L18" i="6"/>
  <c r="K18" i="6"/>
  <c r="I18" i="6"/>
  <c r="H18" i="6"/>
  <c r="G18" i="6"/>
  <c r="L17" i="6"/>
  <c r="K17" i="6"/>
  <c r="I17" i="6"/>
  <c r="H17" i="6"/>
  <c r="G17" i="6"/>
  <c r="L16" i="6"/>
  <c r="K16" i="6"/>
  <c r="I16" i="6"/>
  <c r="H16" i="6"/>
  <c r="G16" i="6"/>
  <c r="L15" i="6"/>
  <c r="K15" i="6"/>
  <c r="I15" i="6"/>
  <c r="H15" i="6"/>
  <c r="G15" i="6"/>
  <c r="L14" i="6"/>
  <c r="K14" i="6"/>
  <c r="I14" i="6"/>
  <c r="H14" i="6"/>
  <c r="G14" i="6"/>
  <c r="L13" i="6"/>
  <c r="K13" i="6"/>
  <c r="I13" i="6"/>
  <c r="H13" i="6"/>
  <c r="G13" i="6"/>
  <c r="L12" i="6"/>
  <c r="K12" i="6"/>
  <c r="I12" i="6"/>
  <c r="H12" i="6"/>
  <c r="G12" i="6"/>
  <c r="L11" i="6"/>
  <c r="K11" i="6"/>
  <c r="I11" i="6"/>
  <c r="H11" i="6"/>
  <c r="G11" i="6"/>
  <c r="L10" i="6"/>
  <c r="K10" i="6"/>
  <c r="I10" i="6"/>
  <c r="H10" i="6"/>
  <c r="G10" i="6"/>
  <c r="L9" i="6"/>
  <c r="K9" i="6"/>
  <c r="I9" i="6"/>
  <c r="H9" i="6"/>
  <c r="G9" i="6"/>
  <c r="L8" i="6"/>
  <c r="K8" i="6"/>
  <c r="I8" i="6"/>
  <c r="H8" i="6"/>
  <c r="G8" i="6"/>
  <c r="L7" i="6"/>
  <c r="K7" i="6"/>
  <c r="I7" i="6"/>
  <c r="H7" i="6"/>
  <c r="G7" i="6"/>
  <c r="L6" i="6"/>
  <c r="K6" i="6"/>
  <c r="I6" i="6"/>
  <c r="H6" i="6"/>
  <c r="G6" i="6"/>
  <c r="L24" i="5"/>
  <c r="H24" i="5"/>
  <c r="G24" i="5"/>
  <c r="L23" i="5"/>
  <c r="K23" i="5"/>
  <c r="H23" i="5"/>
  <c r="G23" i="5"/>
  <c r="L22" i="5"/>
  <c r="G22" i="5"/>
  <c r="L21" i="5"/>
  <c r="K21" i="5"/>
  <c r="H21" i="5"/>
  <c r="G21" i="5"/>
  <c r="L20" i="5"/>
  <c r="K20" i="5"/>
  <c r="H20" i="5"/>
  <c r="G20" i="5"/>
  <c r="L19" i="5"/>
  <c r="H19" i="5"/>
  <c r="G19" i="5"/>
  <c r="L18" i="5"/>
  <c r="K18" i="5"/>
  <c r="H18" i="5"/>
  <c r="G18" i="5"/>
  <c r="L17" i="5"/>
  <c r="H17" i="5"/>
  <c r="G17" i="5"/>
  <c r="L16" i="5"/>
  <c r="H16" i="5"/>
  <c r="G16" i="5"/>
  <c r="L15" i="5"/>
  <c r="H15" i="5"/>
  <c r="G15" i="5"/>
  <c r="L14" i="5"/>
  <c r="K14" i="5"/>
  <c r="H14" i="5"/>
  <c r="G14" i="5"/>
  <c r="L13" i="5"/>
  <c r="K13" i="5"/>
  <c r="H13" i="5"/>
  <c r="G13" i="5"/>
  <c r="L12" i="5"/>
  <c r="K12" i="5"/>
  <c r="H12" i="5"/>
  <c r="G12" i="5"/>
  <c r="L11" i="5"/>
  <c r="K11" i="5"/>
  <c r="H11" i="5"/>
  <c r="L10" i="5"/>
  <c r="K10" i="5"/>
  <c r="H10" i="5"/>
  <c r="L9" i="5"/>
  <c r="K9" i="5"/>
  <c r="H9" i="5"/>
  <c r="L8" i="5"/>
  <c r="K8" i="5"/>
  <c r="G8" i="5"/>
  <c r="L7" i="5"/>
  <c r="K7" i="5"/>
  <c r="H7" i="5"/>
  <c r="G7" i="5"/>
  <c r="L6" i="5"/>
  <c r="K6" i="5"/>
  <c r="G6" i="5"/>
  <c r="H24" i="1"/>
  <c r="H23" i="1"/>
  <c r="H21" i="1"/>
  <c r="G23" i="1"/>
  <c r="G22" i="1"/>
  <c r="G21" i="1"/>
  <c r="G18" i="1"/>
  <c r="L24" i="1"/>
  <c r="L23" i="1"/>
  <c r="L22" i="1"/>
  <c r="L21" i="1"/>
  <c r="H8" i="1"/>
  <c r="K19" i="3"/>
  <c r="K7" i="4"/>
  <c r="L21" i="4"/>
  <c r="K21" i="4"/>
  <c r="I21" i="4"/>
  <c r="H21" i="4"/>
  <c r="G21" i="4"/>
  <c r="L20" i="4"/>
  <c r="K20" i="4"/>
  <c r="I20" i="4"/>
  <c r="H20" i="4"/>
  <c r="G20" i="4"/>
  <c r="L19" i="4"/>
  <c r="K19" i="4"/>
  <c r="I19" i="4"/>
  <c r="H19" i="4"/>
  <c r="G19" i="4"/>
  <c r="L18" i="4"/>
  <c r="K18" i="4"/>
  <c r="I18" i="4"/>
  <c r="H18" i="4"/>
  <c r="G18" i="4"/>
  <c r="L17" i="4"/>
  <c r="K17" i="4"/>
  <c r="I17" i="4"/>
  <c r="H17" i="4"/>
  <c r="G17" i="4"/>
  <c r="L16" i="4"/>
  <c r="K16" i="4"/>
  <c r="I16" i="4"/>
  <c r="H16" i="4"/>
  <c r="G16" i="4"/>
  <c r="L15" i="4"/>
  <c r="K15" i="4"/>
  <c r="I15" i="4"/>
  <c r="H15" i="4"/>
  <c r="G15" i="4"/>
  <c r="L14" i="4"/>
  <c r="K14" i="4"/>
  <c r="I14" i="4"/>
  <c r="H14" i="4"/>
  <c r="G14" i="4"/>
  <c r="L13" i="4"/>
  <c r="K13" i="4"/>
  <c r="I13" i="4"/>
  <c r="H13" i="4"/>
  <c r="G13" i="4"/>
  <c r="L12" i="4"/>
  <c r="K12" i="4"/>
  <c r="I12" i="4"/>
  <c r="H12" i="4"/>
  <c r="G12" i="4"/>
  <c r="L11" i="4"/>
  <c r="K11" i="4"/>
  <c r="I11" i="4"/>
  <c r="G11" i="4"/>
  <c r="L10" i="4"/>
  <c r="K10" i="4"/>
  <c r="I10" i="4"/>
  <c r="H10" i="4"/>
  <c r="G10" i="4"/>
  <c r="L9" i="4"/>
  <c r="K9" i="4"/>
  <c r="I9" i="4"/>
  <c r="H9" i="4"/>
  <c r="G9" i="4"/>
  <c r="L8" i="4"/>
  <c r="K8" i="4"/>
  <c r="I8" i="4"/>
  <c r="H8" i="4"/>
  <c r="G8" i="4"/>
  <c r="L7" i="4"/>
  <c r="H7" i="4"/>
  <c r="H11" i="4" s="1"/>
  <c r="G7" i="4"/>
  <c r="L6" i="4"/>
  <c r="K6" i="4"/>
  <c r="H6" i="4"/>
  <c r="G6" i="4"/>
  <c r="H11" i="1"/>
  <c r="H9" i="1"/>
  <c r="H10" i="1"/>
  <c r="H12" i="1"/>
  <c r="H13" i="1"/>
  <c r="H14" i="1"/>
  <c r="H15" i="1"/>
  <c r="H16" i="1"/>
  <c r="H17" i="1"/>
  <c r="L21" i="3"/>
  <c r="K21" i="3"/>
  <c r="I21" i="3"/>
  <c r="H21" i="3"/>
  <c r="G21" i="3"/>
  <c r="L20" i="3"/>
  <c r="K20" i="3"/>
  <c r="I20" i="3"/>
  <c r="H20" i="3"/>
  <c r="G20" i="3"/>
  <c r="L19" i="3"/>
  <c r="I19" i="3"/>
  <c r="H19" i="3"/>
  <c r="G19" i="3"/>
  <c r="L18" i="3"/>
  <c r="K18" i="3"/>
  <c r="I18" i="3"/>
  <c r="H18" i="3"/>
  <c r="G18" i="3"/>
  <c r="L17" i="3"/>
  <c r="K17" i="3"/>
  <c r="I17" i="3"/>
  <c r="H17" i="3"/>
  <c r="G17" i="3"/>
  <c r="L16" i="3"/>
  <c r="K16" i="3"/>
  <c r="I16" i="3"/>
  <c r="H16" i="3"/>
  <c r="G16" i="3"/>
  <c r="L15" i="3"/>
  <c r="K15" i="3"/>
  <c r="I15" i="3"/>
  <c r="H15" i="3"/>
  <c r="G15" i="3"/>
  <c r="L14" i="3"/>
  <c r="K14" i="3"/>
  <c r="I14" i="3"/>
  <c r="H14" i="3"/>
  <c r="G14" i="3"/>
  <c r="L13" i="3"/>
  <c r="K13" i="3"/>
  <c r="I13" i="3"/>
  <c r="H13" i="3"/>
  <c r="G13" i="3"/>
  <c r="L12" i="3"/>
  <c r="K12" i="3"/>
  <c r="I12" i="3"/>
  <c r="H12" i="3"/>
  <c r="G12" i="3"/>
  <c r="L11" i="3"/>
  <c r="K11" i="3"/>
  <c r="I11" i="3"/>
  <c r="G11" i="3"/>
  <c r="L10" i="3"/>
  <c r="K10" i="3"/>
  <c r="I10" i="3"/>
  <c r="H10" i="3"/>
  <c r="G10" i="3"/>
  <c r="L9" i="3"/>
  <c r="K9" i="3"/>
  <c r="I9" i="3"/>
  <c r="H9" i="3"/>
  <c r="G9" i="3"/>
  <c r="L8" i="3"/>
  <c r="K8" i="3"/>
  <c r="I8" i="3"/>
  <c r="H8" i="3"/>
  <c r="G8" i="3"/>
  <c r="H11" i="3"/>
  <c r="L6" i="3"/>
  <c r="K6" i="3"/>
  <c r="I6" i="3"/>
  <c r="G6" i="3"/>
  <c r="G20" i="1"/>
  <c r="G19" i="1"/>
  <c r="H20" i="1"/>
  <c r="L20" i="1"/>
  <c r="H19" i="1"/>
  <c r="H18" i="1"/>
  <c r="G17" i="1"/>
  <c r="G16" i="1"/>
  <c r="G15" i="1"/>
  <c r="G14" i="1"/>
  <c r="G13" i="1"/>
  <c r="G12" i="1"/>
  <c r="G11" i="1"/>
  <c r="G10" i="1"/>
  <c r="G9" i="1"/>
  <c r="L19" i="1"/>
  <c r="L18" i="1"/>
  <c r="L17" i="1"/>
  <c r="L16" i="1"/>
  <c r="G8" i="1"/>
  <c r="G7" i="1"/>
  <c r="L15" i="1"/>
  <c r="L14" i="1"/>
  <c r="L13" i="1"/>
  <c r="L12" i="1"/>
  <c r="L11" i="1"/>
  <c r="L10" i="1"/>
  <c r="L9" i="1"/>
  <c r="L8" i="1"/>
  <c r="L7" i="1"/>
  <c r="L6" i="1"/>
  <c r="K6" i="1" l="1"/>
  <c r="K25" i="1"/>
  <c r="K23" i="1"/>
  <c r="K21" i="1"/>
  <c r="K13" i="1"/>
  <c r="K12" i="1"/>
  <c r="K19" i="1"/>
  <c r="K11" i="1"/>
  <c r="K20" i="1"/>
  <c r="K18" i="1"/>
  <c r="K10" i="1"/>
  <c r="K17" i="1"/>
  <c r="K9" i="1"/>
  <c r="K24" i="1"/>
  <c r="K16" i="1"/>
  <c r="K8" i="1"/>
  <c r="K15" i="1"/>
  <c r="K7" i="1"/>
  <c r="K22" i="1"/>
  <c r="K14" i="1"/>
  <c r="K22" i="5"/>
</calcChain>
</file>

<file path=xl/sharedStrings.xml><?xml version="1.0" encoding="utf-8"?>
<sst xmlns="http://schemas.openxmlformats.org/spreadsheetml/2006/main" count="347" uniqueCount="72">
  <si>
    <t>Shoot Venue &amp;  Top Score (T.S)</t>
  </si>
  <si>
    <t>Shoot 1</t>
  </si>
  <si>
    <t>Shoot 2</t>
  </si>
  <si>
    <t>Shoot 3</t>
  </si>
  <si>
    <t>Shoot 4</t>
  </si>
  <si>
    <t>Shoot 5</t>
  </si>
  <si>
    <t>Shoot 6</t>
  </si>
  <si>
    <t>T.S</t>
  </si>
  <si>
    <t>Forename</t>
  </si>
  <si>
    <t>Surname</t>
  </si>
  <si>
    <t>Shooter No</t>
  </si>
  <si>
    <t>Club</t>
  </si>
  <si>
    <t>Team</t>
  </si>
  <si>
    <t>Rolling 6 %</t>
  </si>
  <si>
    <t>Average Score</t>
  </si>
  <si>
    <t>Total Points</t>
  </si>
  <si>
    <t>Best of 4 Shoots</t>
  </si>
  <si>
    <t>Overall Position</t>
  </si>
  <si>
    <t>Shoots Attended</t>
  </si>
  <si>
    <t>Score</t>
  </si>
  <si>
    <t>%</t>
  </si>
  <si>
    <t>Numo</t>
  </si>
  <si>
    <t>Jones</t>
  </si>
  <si>
    <t>Pontypool</t>
  </si>
  <si>
    <t>Catty Precision</t>
  </si>
  <si>
    <t>Lloyd</t>
  </si>
  <si>
    <t>Sam</t>
  </si>
  <si>
    <t>James</t>
  </si>
  <si>
    <t>Edwards</t>
  </si>
  <si>
    <t>Marco</t>
  </si>
  <si>
    <t>Michael</t>
  </si>
  <si>
    <t>Harry</t>
  </si>
  <si>
    <t>Smith</t>
  </si>
  <si>
    <t xml:space="preserve">Alan </t>
  </si>
  <si>
    <t>Rowland</t>
  </si>
  <si>
    <t>Thomas</t>
  </si>
  <si>
    <t>Amos</t>
  </si>
  <si>
    <t>Dixon</t>
  </si>
  <si>
    <t xml:space="preserve">Brandon </t>
  </si>
  <si>
    <t>Lee</t>
  </si>
  <si>
    <t>Hughes</t>
  </si>
  <si>
    <t>Adam</t>
  </si>
  <si>
    <t>Jordan</t>
  </si>
  <si>
    <t xml:space="preserve">Kevin </t>
  </si>
  <si>
    <t>Aaron</t>
  </si>
  <si>
    <t>Batemen</t>
  </si>
  <si>
    <t>Billy-Jo</t>
  </si>
  <si>
    <t>Shoot Year 2025/2026 - Grade / Ranking %</t>
  </si>
  <si>
    <t>Jamie-Lee</t>
  </si>
  <si>
    <t>Numo Jr</t>
  </si>
  <si>
    <t>Toby</t>
  </si>
  <si>
    <t>Young</t>
  </si>
  <si>
    <t>Ross</t>
  </si>
  <si>
    <t>Jeff</t>
  </si>
  <si>
    <t>Manning</t>
  </si>
  <si>
    <t>Tomos</t>
  </si>
  <si>
    <t>Sheppard</t>
  </si>
  <si>
    <t>Andy</t>
  </si>
  <si>
    <t>Maund</t>
  </si>
  <si>
    <t>Iolo</t>
  </si>
  <si>
    <t xml:space="preserve">    TOP SCORE</t>
  </si>
  <si>
    <t>Overall Position In The Series</t>
  </si>
  <si>
    <t>Shooter  No</t>
  </si>
  <si>
    <t>Rolling    6 %</t>
  </si>
  <si>
    <t>Average     Score</t>
  </si>
  <si>
    <t>Total    Points</t>
  </si>
  <si>
    <t>PTS / %</t>
  </si>
  <si>
    <t>Shoot 1 Pontypool</t>
  </si>
  <si>
    <t>Shoot 2 Bridgend</t>
  </si>
  <si>
    <t>Shoot 3 Ebbw Vale</t>
  </si>
  <si>
    <t>Venue</t>
  </si>
  <si>
    <t>Shoot 4 Focwri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</si>
</sst>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20"/>
      <color rgb="FF000000"/>
      <name val="Aptos Narrow"/>
      <charset val="1"/>
    </font>
    <font>
      <sz val="20"/>
      <color rgb="FF000000"/>
      <name val="Aptos Narrow"/>
      <family val="2"/>
      <scheme val="minor"/>
    </font>
    <font>
      <b/>
      <sz val="36"/>
      <color rgb="FF000000"/>
      <name val="Aptos Narrow"/>
      <scheme val="minor"/>
    </font>
    <font>
      <sz val="20"/>
      <color rgb="FFFF0000"/>
      <name val="Aptos Narrow"/>
      <family val="2"/>
      <scheme val="minor"/>
    </font>
    <font>
      <b/>
      <sz val="36"/>
      <color rgb="FF242424"/>
      <name val="Aptos Narrow"/>
      <charset val="1"/>
    </font>
    <font>
      <b/>
      <sz val="20"/>
      <color rgb="FFFF0000"/>
      <name val="Aptos Narrow"/>
      <family val="2"/>
      <scheme val="minor"/>
    </font>
    <font>
      <sz val="20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20"/>
      <color rgb="FFFFFF00"/>
      <name val="Aptos Narrow"/>
      <family val="2"/>
      <scheme val="minor"/>
    </font>
    <font>
      <b/>
      <sz val="2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00FF"/>
      <name val="Aptos Narrow"/>
      <family val="2"/>
      <scheme val="minor"/>
    </font>
    <font>
      <b/>
      <sz val="22"/>
      <color rgb="FFFF0000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36"/>
      <color rgb="FF242424"/>
      <name val="Aptos Narrow"/>
      <family val="2"/>
    </font>
    <font>
      <b/>
      <sz val="36"/>
      <color rgb="FF00000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4"/>
      <name val="Aptos Narrow"/>
      <family val="2"/>
      <scheme val="minor"/>
    </font>
    <font>
      <b/>
      <sz val="24"/>
      <color rgb="FF000000"/>
      <name val="Aptos Narrow"/>
      <family val="2"/>
      <scheme val="minor"/>
    </font>
    <font>
      <b/>
      <sz val="24"/>
      <color rgb="FF000000"/>
      <name val="Aptos Narrow"/>
      <family val="2"/>
    </font>
    <font>
      <b/>
      <sz val="24"/>
      <color theme="0"/>
      <name val="Aptos Narrow"/>
      <family val="2"/>
      <scheme val="minor"/>
    </font>
    <font>
      <b/>
      <sz val="22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33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B9B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theme="1"/>
      </right>
      <top/>
      <bottom style="thick">
        <color rgb="FF000000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 style="thick">
        <color rgb="FF000000"/>
      </top>
      <bottom style="thick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theme="1"/>
      </left>
      <right style="thick">
        <color rgb="FF000000"/>
      </right>
      <top style="thick">
        <color theme="1"/>
      </top>
      <bottom style="thick">
        <color theme="1"/>
      </bottom>
      <diagonal/>
    </border>
    <border>
      <left style="thick">
        <color indexed="64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theme="1"/>
      </left>
      <right style="thick">
        <color theme="1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theme="1"/>
      </right>
      <top style="thick">
        <color theme="1"/>
      </top>
      <bottom/>
      <diagonal/>
    </border>
    <border>
      <left style="thick">
        <color rgb="FF000000"/>
      </left>
      <right style="thick">
        <color theme="1"/>
      </right>
      <top style="thick">
        <color rgb="FF000000"/>
      </top>
      <bottom/>
      <diagonal/>
    </border>
    <border>
      <left style="thick">
        <color indexed="64"/>
      </left>
      <right style="thick">
        <color theme="1"/>
      </right>
      <top style="thick">
        <color indexed="64"/>
      </top>
      <bottom style="thick">
        <color indexed="64"/>
      </bottom>
      <diagonal/>
    </border>
    <border>
      <left/>
      <right style="thick">
        <color theme="1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theme="1"/>
      </left>
      <right style="thick">
        <color theme="1"/>
      </right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0" xfId="0" applyFont="1" applyFill="1" applyAlignment="1">
      <alignment vertical="center"/>
    </xf>
    <xf numFmtId="0" fontId="5" fillId="3" borderId="7" xfId="0" applyFont="1" applyFill="1" applyBorder="1"/>
    <xf numFmtId="0" fontId="1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4" borderId="0" xfId="0" applyFont="1" applyFill="1" applyAlignment="1">
      <alignment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8" fillId="4" borderId="0" xfId="0" applyFont="1" applyFill="1" applyAlignment="1">
      <alignment vertical="center"/>
    </xf>
    <xf numFmtId="0" fontId="2" fillId="5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2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0" borderId="3" xfId="0" applyFont="1" applyBorder="1"/>
    <xf numFmtId="0" fontId="2" fillId="0" borderId="14" xfId="0" applyFont="1" applyBorder="1"/>
    <xf numFmtId="0" fontId="2" fillId="2" borderId="0" xfId="0" applyFont="1" applyFill="1"/>
    <xf numFmtId="0" fontId="0" fillId="0" borderId="13" xfId="0" applyBorder="1"/>
    <xf numFmtId="0" fontId="1" fillId="2" borderId="0" xfId="0" applyFont="1" applyFill="1"/>
    <xf numFmtId="0" fontId="0" fillId="5" borderId="17" xfId="0" applyFill="1" applyBorder="1" applyAlignment="1">
      <alignment horizontal="center"/>
    </xf>
    <xf numFmtId="0" fontId="0" fillId="0" borderId="17" xfId="0" applyBorder="1"/>
    <xf numFmtId="0" fontId="10" fillId="6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8" xfId="0" applyFont="1" applyBorder="1"/>
    <xf numFmtId="0" fontId="0" fillId="0" borderId="18" xfId="0" applyBorder="1"/>
    <xf numFmtId="0" fontId="1" fillId="2" borderId="18" xfId="0" applyFont="1" applyFill="1" applyBorder="1"/>
    <xf numFmtId="0" fontId="0" fillId="2" borderId="18" xfId="0" applyFill="1" applyBorder="1"/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0" fillId="6" borderId="18" xfId="0" applyFont="1" applyFill="1" applyBorder="1" applyAlignment="1">
      <alignment horizontal="center"/>
    </xf>
    <xf numFmtId="0" fontId="11" fillId="0" borderId="18" xfId="0" applyFont="1" applyBorder="1"/>
    <xf numFmtId="0" fontId="13" fillId="6" borderId="18" xfId="0" applyFont="1" applyFill="1" applyBorder="1" applyAlignment="1">
      <alignment horizontal="center"/>
    </xf>
    <xf numFmtId="0" fontId="1" fillId="0" borderId="19" xfId="0" applyFont="1" applyBorder="1"/>
    <xf numFmtId="0" fontId="1" fillId="2" borderId="19" xfId="0" applyFont="1" applyFill="1" applyBorder="1"/>
    <xf numFmtId="0" fontId="2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14" fillId="0" borderId="5" xfId="0" applyFont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8" fillId="10" borderId="10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18" fillId="10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0" fillId="7" borderId="11" xfId="0" quotePrefix="1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7" borderId="5" xfId="0" quotePrefix="1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3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9" borderId="3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0" fillId="7" borderId="29" xfId="0" quotePrefix="1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10" borderId="20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vertical="center"/>
    </xf>
    <xf numFmtId="0" fontId="10" fillId="9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3" fillId="11" borderId="3" xfId="0" applyFont="1" applyFill="1" applyBorder="1" applyAlignment="1">
      <alignment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3" fillId="11" borderId="0" xfId="0" applyFont="1" applyFill="1" applyAlignment="1">
      <alignment vertical="center"/>
    </xf>
    <xf numFmtId="0" fontId="21" fillId="11" borderId="0" xfId="0" applyFont="1" applyFill="1" applyAlignment="1">
      <alignment horizontal="center" vertical="center"/>
    </xf>
    <xf numFmtId="0" fontId="21" fillId="11" borderId="7" xfId="0" applyFont="1" applyFill="1" applyBorder="1" applyAlignment="1">
      <alignment vertical="center"/>
    </xf>
    <xf numFmtId="0" fontId="24" fillId="11" borderId="7" xfId="0" applyFont="1" applyFill="1" applyBorder="1"/>
    <xf numFmtId="0" fontId="25" fillId="11" borderId="0" xfId="0" applyFont="1" applyFill="1" applyAlignment="1">
      <alignment vertical="center"/>
    </xf>
    <xf numFmtId="0" fontId="25" fillId="11" borderId="21" xfId="0" applyFont="1" applyFill="1" applyBorder="1" applyAlignment="1">
      <alignment vertical="center"/>
    </xf>
    <xf numFmtId="0" fontId="21" fillId="11" borderId="24" xfId="0" applyFont="1" applyFill="1" applyBorder="1" applyAlignment="1">
      <alignment horizontal="center" vertical="center"/>
    </xf>
    <xf numFmtId="0" fontId="22" fillId="11" borderId="39" xfId="0" applyFont="1" applyFill="1" applyBorder="1" applyAlignment="1">
      <alignment vertical="center"/>
    </xf>
    <xf numFmtId="0" fontId="18" fillId="10" borderId="2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1" fillId="11" borderId="8" xfId="0" applyFont="1" applyFill="1" applyBorder="1" applyAlignment="1">
      <alignment horizontal="center" vertical="center" wrapText="1"/>
    </xf>
    <xf numFmtId="0" fontId="21" fillId="11" borderId="22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22" fillId="11" borderId="0" xfId="0" applyFont="1" applyFill="1" applyAlignment="1">
      <alignment vertical="center"/>
    </xf>
    <xf numFmtId="0" fontId="26" fillId="10" borderId="5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4" fillId="0" borderId="0" xfId="0" applyFont="1"/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18" xfId="0" applyFont="1" applyBorder="1"/>
    <xf numFmtId="0" fontId="10" fillId="2" borderId="18" xfId="0" applyFont="1" applyFill="1" applyBorder="1"/>
    <xf numFmtId="0" fontId="2" fillId="0" borderId="18" xfId="0" applyFont="1" applyBorder="1"/>
    <xf numFmtId="0" fontId="2" fillId="2" borderId="18" xfId="0" applyFont="1" applyFill="1" applyBorder="1"/>
    <xf numFmtId="0" fontId="10" fillId="0" borderId="18" xfId="0" applyFont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11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9B9B"/>
      <color rgb="FFFF5050"/>
      <color rgb="FF00B33E"/>
      <color rgb="FFFFFF99"/>
      <color rgb="FF0000FF"/>
      <color rgb="FF45D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0</xdr:row>
      <xdr:rowOff>9524</xdr:rowOff>
    </xdr:from>
    <xdr:to>
      <xdr:col>10</xdr:col>
      <xdr:colOff>1794933</xdr:colOff>
      <xdr:row>4</xdr:row>
      <xdr:rowOff>50799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4F2EE7-0D6B-E19D-F563-C5D93BA9A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4" y="9524"/>
          <a:ext cx="14912976" cy="369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11</xdr:col>
      <xdr:colOff>1724025</xdr:colOff>
      <xdr:row>3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4E8F3-237E-4713-A5D1-3737DA5DA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"/>
          <a:ext cx="16314420" cy="3148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11</xdr:col>
      <xdr:colOff>1724025</xdr:colOff>
      <xdr:row>3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94947A-0B92-4F68-9953-F280AF65A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"/>
          <a:ext cx="16299180" cy="31489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11</xdr:col>
      <xdr:colOff>1724025</xdr:colOff>
      <xdr:row>3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6A5B1F-EAF6-4234-ADBB-1EB815B77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"/>
          <a:ext cx="16314420" cy="31489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11</xdr:col>
      <xdr:colOff>1724025</xdr:colOff>
      <xdr:row>3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5EA70F-0574-48E8-94DF-DB56D7F39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"/>
          <a:ext cx="16299180" cy="31489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11</xdr:col>
      <xdr:colOff>1724025</xdr:colOff>
      <xdr:row>3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43169A-419E-4C92-A082-2F342B929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"/>
          <a:ext cx="16299180" cy="3148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5"/>
  <sheetViews>
    <sheetView tabSelected="1" zoomScale="45" zoomScaleNormal="45" workbookViewId="0">
      <selection activeCell="A17" sqref="A17:XFD17"/>
    </sheetView>
  </sheetViews>
  <sheetFormatPr defaultRowHeight="27" thickTop="1" thickBottom="1" x14ac:dyDescent="0.55000000000000004"/>
  <cols>
    <col min="1" max="1" width="9.109375" style="36"/>
    <col min="2" max="2" width="20.109375" style="39" customWidth="1"/>
    <col min="3" max="3" width="18.5546875" style="74" customWidth="1"/>
    <col min="4" max="4" width="18" style="74" customWidth="1"/>
    <col min="5" max="5" width="18.33203125" style="41" customWidth="1"/>
    <col min="6" max="6" width="26" customWidth="1"/>
    <col min="7" max="7" width="18.33203125" style="40" customWidth="1"/>
    <col min="8" max="8" width="23.5546875" style="40" customWidth="1"/>
    <col min="9" max="9" width="21.77734375" style="41" customWidth="1"/>
    <col min="10" max="11" width="26.44140625" style="41" customWidth="1"/>
    <col min="12" max="12" width="26.44140625" style="40" customWidth="1"/>
    <col min="13" max="13" width="13" style="40" customWidth="1"/>
    <col min="14" max="14" width="11.109375" style="41" customWidth="1"/>
    <col min="15" max="15" width="12.88671875" style="40" customWidth="1"/>
    <col min="16" max="16" width="12.33203125" style="41" customWidth="1"/>
    <col min="17" max="17" width="13.44140625" style="40" customWidth="1"/>
    <col min="18" max="18" width="11" style="41" customWidth="1"/>
    <col min="19" max="19" width="12.5546875" style="41" customWidth="1"/>
    <col min="20" max="20" width="12.44140625" style="214" customWidth="1"/>
    <col min="21" max="21" width="13.21875" style="41" customWidth="1"/>
    <col min="22" max="22" width="11.6640625" style="41" customWidth="1"/>
    <col min="23" max="23" width="13.109375" customWidth="1"/>
    <col min="24" max="24" width="13.109375" style="41" customWidth="1"/>
  </cols>
  <sheetData>
    <row r="1" spans="1:49" s="1" customFormat="1" ht="102" customHeight="1" thickTop="1" thickBot="1" x14ac:dyDescent="0.35">
      <c r="A1" s="18"/>
      <c r="B1" s="84"/>
      <c r="C1" s="79"/>
      <c r="D1" s="33"/>
      <c r="E1" s="21"/>
      <c r="F1" s="18"/>
      <c r="G1" s="38"/>
      <c r="H1" s="38"/>
      <c r="I1" s="21"/>
      <c r="J1" s="4"/>
      <c r="K1" s="21"/>
      <c r="L1" s="37"/>
      <c r="M1" s="174" t="s">
        <v>47</v>
      </c>
      <c r="N1" s="21"/>
      <c r="O1" s="38"/>
      <c r="P1" s="21"/>
      <c r="Q1" s="38"/>
      <c r="R1" s="21"/>
      <c r="S1" s="21"/>
      <c r="T1" s="210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599999999999994" customHeight="1" thickTop="1" thickBot="1" x14ac:dyDescent="0.35">
      <c r="A2" s="19"/>
      <c r="B2" s="84"/>
      <c r="C2" s="33"/>
      <c r="D2" s="33"/>
      <c r="E2" s="38"/>
      <c r="F2" s="19"/>
      <c r="G2" s="38"/>
      <c r="H2" s="38"/>
      <c r="I2" s="38"/>
      <c r="J2" s="38"/>
      <c r="K2" s="37"/>
      <c r="L2" s="38"/>
      <c r="M2" s="175" t="s">
        <v>0</v>
      </c>
      <c r="N2" s="38"/>
      <c r="O2" s="38"/>
      <c r="P2" s="38"/>
      <c r="Q2" s="38"/>
      <c r="R2" s="38"/>
      <c r="S2" s="38"/>
      <c r="T2" s="210"/>
      <c r="U2" s="38"/>
      <c r="V2" s="38"/>
      <c r="W2" s="19"/>
      <c r="X2" s="38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73.8" customHeight="1" thickTop="1" thickBot="1" x14ac:dyDescent="0.35">
      <c r="A3" s="20"/>
      <c r="B3" s="183"/>
      <c r="C3" s="184"/>
      <c r="D3" s="185"/>
      <c r="E3" s="20"/>
      <c r="F3" s="20"/>
      <c r="G3" s="186"/>
      <c r="H3" s="186"/>
      <c r="I3" s="20"/>
      <c r="J3" s="20"/>
      <c r="K3" s="20"/>
      <c r="L3" s="198" t="s">
        <v>70</v>
      </c>
      <c r="M3" s="207" t="s">
        <v>67</v>
      </c>
      <c r="N3" s="208"/>
      <c r="O3" s="209" t="s">
        <v>68</v>
      </c>
      <c r="P3" s="208"/>
      <c r="Q3" s="209" t="s">
        <v>69</v>
      </c>
      <c r="R3" s="208"/>
      <c r="S3" s="209" t="s">
        <v>71</v>
      </c>
      <c r="T3" s="225"/>
      <c r="U3" s="172" t="s">
        <v>5</v>
      </c>
      <c r="V3" s="172"/>
      <c r="W3" s="172" t="s">
        <v>6</v>
      </c>
      <c r="X3" s="187"/>
      <c r="Y3" s="107"/>
    </row>
    <row r="4" spans="1:49" s="2" customFormat="1" ht="36" customHeight="1" thickTop="1" thickBot="1" x14ac:dyDescent="0.65">
      <c r="A4" s="20"/>
      <c r="B4" s="188"/>
      <c r="C4" s="189"/>
      <c r="D4" s="189"/>
      <c r="E4" s="190"/>
      <c r="F4" s="190"/>
      <c r="G4" s="191"/>
      <c r="H4" s="191"/>
      <c r="I4" s="190"/>
      <c r="J4" s="190"/>
      <c r="K4" s="190"/>
      <c r="L4" s="199" t="s">
        <v>60</v>
      </c>
      <c r="M4" s="192" t="s">
        <v>7</v>
      </c>
      <c r="N4" s="193">
        <v>79</v>
      </c>
      <c r="O4" s="194" t="s">
        <v>7</v>
      </c>
      <c r="P4" s="193">
        <v>74</v>
      </c>
      <c r="Q4" s="195" t="s">
        <v>7</v>
      </c>
      <c r="R4" s="193">
        <v>64</v>
      </c>
      <c r="S4" s="195" t="s">
        <v>7</v>
      </c>
      <c r="T4" s="211">
        <v>73</v>
      </c>
      <c r="U4" s="195" t="s">
        <v>7</v>
      </c>
      <c r="V4" s="196"/>
      <c r="W4" s="195" t="s">
        <v>7</v>
      </c>
      <c r="X4" s="197"/>
      <c r="Y4" s="107"/>
    </row>
    <row r="5" spans="1:49" s="106" customFormat="1" ht="91.2" customHeight="1" thickTop="1" thickBot="1" x14ac:dyDescent="0.35">
      <c r="A5" s="170"/>
      <c r="B5" s="171" t="s">
        <v>8</v>
      </c>
      <c r="C5" s="100" t="s">
        <v>9</v>
      </c>
      <c r="D5" s="101" t="s">
        <v>62</v>
      </c>
      <c r="E5" s="102" t="s">
        <v>11</v>
      </c>
      <c r="F5" s="102" t="s">
        <v>12</v>
      </c>
      <c r="G5" s="101" t="s">
        <v>63</v>
      </c>
      <c r="H5" s="101" t="s">
        <v>64</v>
      </c>
      <c r="I5" s="101" t="s">
        <v>65</v>
      </c>
      <c r="J5" s="103" t="s">
        <v>16</v>
      </c>
      <c r="K5" s="104" t="s">
        <v>61</v>
      </c>
      <c r="L5" s="200" t="s">
        <v>18</v>
      </c>
      <c r="M5" s="100" t="s">
        <v>19</v>
      </c>
      <c r="N5" s="101" t="s">
        <v>66</v>
      </c>
      <c r="O5" s="102" t="s">
        <v>19</v>
      </c>
      <c r="P5" s="101" t="s">
        <v>66</v>
      </c>
      <c r="Q5" s="102" t="s">
        <v>19</v>
      </c>
      <c r="R5" s="101" t="s">
        <v>66</v>
      </c>
      <c r="S5" s="102" t="s">
        <v>19</v>
      </c>
      <c r="T5" s="212" t="s">
        <v>66</v>
      </c>
      <c r="U5" s="102" t="s">
        <v>19</v>
      </c>
      <c r="V5" s="101" t="s">
        <v>66</v>
      </c>
      <c r="W5" s="110" t="s">
        <v>19</v>
      </c>
      <c r="X5" s="104" t="s">
        <v>66</v>
      </c>
      <c r="Y5" s="109"/>
      <c r="Z5" s="108"/>
      <c r="AA5" s="105"/>
    </row>
    <row r="6" spans="1:49" s="126" customFormat="1" ht="34.799999999999997" customHeight="1" thickTop="1" thickBot="1" x14ac:dyDescent="0.35">
      <c r="A6" s="168"/>
      <c r="B6" s="169" t="s">
        <v>21</v>
      </c>
      <c r="C6" s="113" t="s">
        <v>22</v>
      </c>
      <c r="D6" s="114">
        <v>1</v>
      </c>
      <c r="E6" s="115" t="s">
        <v>23</v>
      </c>
      <c r="F6" s="115" t="s">
        <v>24</v>
      </c>
      <c r="G6" s="180">
        <f>AVERAGE(N6,P6,R6,T6,V6,X6)</f>
        <v>80.506249999999994</v>
      </c>
      <c r="H6" s="177">
        <f t="shared" ref="H6:H21" si="0">AVERAGE(M6,O6,Q6,S6,U6,W6)</f>
        <v>58.75</v>
      </c>
      <c r="I6" s="118">
        <f>SUM(N6,P6,R6,T6,V6,X6)</f>
        <v>322.02499999999998</v>
      </c>
      <c r="J6" s="119">
        <f t="shared" ref="J6:J21" si="1">SUM(N6,P6,R6,T6,V6,X6)</f>
        <v>322.02499999999998</v>
      </c>
      <c r="K6" s="120">
        <f>_xlfn.RANK.EQ(J6, $J$6:$J$25,0)</f>
        <v>4</v>
      </c>
      <c r="L6" s="204">
        <f t="shared" ref="L6:L20" si="2">COUNT(M6,O6,Q6,S6,U6,W6)</f>
        <v>4</v>
      </c>
      <c r="M6" s="176">
        <v>58</v>
      </c>
      <c r="N6" s="121">
        <v>73.417000000000002</v>
      </c>
      <c r="O6" s="177">
        <v>74</v>
      </c>
      <c r="P6" s="121">
        <v>100</v>
      </c>
      <c r="Q6" s="177">
        <v>39</v>
      </c>
      <c r="R6" s="173">
        <v>60.936999999999998</v>
      </c>
      <c r="S6" s="177">
        <v>64</v>
      </c>
      <c r="T6" s="121">
        <v>87.671000000000006</v>
      </c>
      <c r="U6" s="117"/>
      <c r="V6" s="116"/>
      <c r="W6" s="122"/>
      <c r="X6" s="123"/>
      <c r="Y6" s="124"/>
      <c r="Z6" s="125"/>
    </row>
    <row r="7" spans="1:49" s="126" customFormat="1" ht="34.799999999999997" customHeight="1" thickTop="1" thickBot="1" x14ac:dyDescent="0.35">
      <c r="A7" s="111"/>
      <c r="B7" s="112" t="s">
        <v>33</v>
      </c>
      <c r="C7" s="113" t="s">
        <v>22</v>
      </c>
      <c r="D7" s="114">
        <v>2</v>
      </c>
      <c r="E7" s="115" t="s">
        <v>23</v>
      </c>
      <c r="F7" s="115" t="s">
        <v>24</v>
      </c>
      <c r="G7" s="180">
        <f>AVERAGE(N7,P7,R7,T7,V7,X7)</f>
        <v>83.765000000000001</v>
      </c>
      <c r="H7" s="177">
        <f t="shared" si="0"/>
        <v>63</v>
      </c>
      <c r="I7" s="118">
        <f t="shared" ref="I6:I21" si="3">SUM(N7,P7,R7,T7,V7,X7)</f>
        <v>251.29500000000002</v>
      </c>
      <c r="J7" s="127">
        <f t="shared" si="1"/>
        <v>251.29500000000002</v>
      </c>
      <c r="K7" s="128">
        <f t="shared" ref="K7:K25" si="4">_xlfn.RANK.EQ(J7, $J$6:$J$25,0)</f>
        <v>6</v>
      </c>
      <c r="L7" s="204">
        <f t="shared" si="2"/>
        <v>3</v>
      </c>
      <c r="M7" s="176">
        <v>61</v>
      </c>
      <c r="N7" s="121">
        <v>77.215000000000003</v>
      </c>
      <c r="O7" s="177">
        <v>68</v>
      </c>
      <c r="P7" s="121">
        <v>91.89</v>
      </c>
      <c r="Q7" s="177"/>
      <c r="R7" s="121"/>
      <c r="S7" s="177">
        <v>60</v>
      </c>
      <c r="T7" s="121">
        <v>82.19</v>
      </c>
      <c r="U7" s="117"/>
      <c r="V7" s="116"/>
      <c r="W7" s="122"/>
      <c r="X7" s="129"/>
      <c r="Y7" s="124"/>
      <c r="Z7" s="130"/>
    </row>
    <row r="8" spans="1:49" s="126" customFormat="1" ht="34.799999999999997" customHeight="1" thickTop="1" thickBot="1" x14ac:dyDescent="0.35">
      <c r="A8" s="111"/>
      <c r="B8" s="112" t="s">
        <v>26</v>
      </c>
      <c r="C8" s="113" t="s">
        <v>27</v>
      </c>
      <c r="D8" s="114">
        <v>3</v>
      </c>
      <c r="E8" s="115" t="s">
        <v>23</v>
      </c>
      <c r="F8" s="115" t="s">
        <v>24</v>
      </c>
      <c r="G8" s="180">
        <f>AVERAGE(N8,P8,R8,T8,V8,X8)</f>
        <v>61.201999999999998</v>
      </c>
      <c r="H8" s="177">
        <f t="shared" si="0"/>
        <v>47</v>
      </c>
      <c r="I8" s="118">
        <f t="shared" si="3"/>
        <v>122.404</v>
      </c>
      <c r="J8" s="127">
        <f t="shared" si="1"/>
        <v>122.404</v>
      </c>
      <c r="K8" s="131">
        <f t="shared" si="4"/>
        <v>12</v>
      </c>
      <c r="L8" s="205">
        <f t="shared" si="2"/>
        <v>2</v>
      </c>
      <c r="M8" s="177">
        <v>54</v>
      </c>
      <c r="N8" s="121">
        <v>68.353999999999999</v>
      </c>
      <c r="O8" s="177">
        <v>40</v>
      </c>
      <c r="P8" s="121">
        <v>54.05</v>
      </c>
      <c r="Q8" s="177"/>
      <c r="R8" s="121"/>
      <c r="S8" s="177"/>
      <c r="T8" s="121"/>
      <c r="U8" s="117"/>
      <c r="V8" s="116"/>
      <c r="W8" s="122"/>
      <c r="X8" s="129"/>
      <c r="Y8" s="124"/>
      <c r="Z8" s="130"/>
    </row>
    <row r="9" spans="1:49" s="126" customFormat="1" ht="34.799999999999997" customHeight="1" thickTop="1" thickBot="1" x14ac:dyDescent="0.35">
      <c r="A9" s="111"/>
      <c r="B9" s="112" t="s">
        <v>38</v>
      </c>
      <c r="C9" s="113" t="s">
        <v>28</v>
      </c>
      <c r="D9" s="114">
        <v>4</v>
      </c>
      <c r="E9" s="115" t="s">
        <v>23</v>
      </c>
      <c r="F9" s="115" t="s">
        <v>24</v>
      </c>
      <c r="G9" s="180">
        <f>AVERAGE(N9,P9,R9,T9,V9,X9)</f>
        <v>63.185000000000002</v>
      </c>
      <c r="H9" s="177">
        <f t="shared" si="0"/>
        <v>48.5</v>
      </c>
      <c r="I9" s="118">
        <f t="shared" si="3"/>
        <v>126.37</v>
      </c>
      <c r="J9" s="127">
        <f t="shared" si="1"/>
        <v>126.37</v>
      </c>
      <c r="K9" s="131">
        <f t="shared" si="4"/>
        <v>10</v>
      </c>
      <c r="L9" s="177">
        <f t="shared" si="2"/>
        <v>2</v>
      </c>
      <c r="M9" s="177">
        <v>55</v>
      </c>
      <c r="N9" s="121">
        <v>69.62</v>
      </c>
      <c r="O9" s="177">
        <v>42</v>
      </c>
      <c r="P9" s="121">
        <v>56.75</v>
      </c>
      <c r="Q9" s="177"/>
      <c r="R9" s="121"/>
      <c r="S9" s="177"/>
      <c r="T9" s="121"/>
      <c r="U9" s="117"/>
      <c r="V9" s="116"/>
      <c r="W9" s="122"/>
      <c r="X9" s="129"/>
      <c r="Y9" s="124"/>
      <c r="Z9" s="130"/>
    </row>
    <row r="10" spans="1:49" s="126" customFormat="1" ht="34.799999999999997" customHeight="1" thickTop="1" thickBot="1" x14ac:dyDescent="0.35">
      <c r="A10" s="111"/>
      <c r="B10" s="112" t="s">
        <v>36</v>
      </c>
      <c r="C10" s="113" t="s">
        <v>37</v>
      </c>
      <c r="D10" s="114">
        <v>5</v>
      </c>
      <c r="E10" s="115"/>
      <c r="F10" s="115"/>
      <c r="G10" s="180">
        <f>AVERAGE(N10,P11,R10,T10,V10,X10)</f>
        <v>63.290999999999997</v>
      </c>
      <c r="H10" s="177">
        <f t="shared" si="0"/>
        <v>45.5</v>
      </c>
      <c r="I10" s="118">
        <f t="shared" si="3"/>
        <v>118.691</v>
      </c>
      <c r="J10" s="127">
        <f t="shared" si="1"/>
        <v>118.691</v>
      </c>
      <c r="K10" s="131">
        <f t="shared" si="4"/>
        <v>14</v>
      </c>
      <c r="L10" s="177">
        <f t="shared" si="2"/>
        <v>2</v>
      </c>
      <c r="M10" s="177">
        <v>50</v>
      </c>
      <c r="N10" s="121">
        <v>63.290999999999997</v>
      </c>
      <c r="O10" s="201">
        <v>41</v>
      </c>
      <c r="P10" s="203">
        <v>55.4</v>
      </c>
      <c r="Q10" s="176"/>
      <c r="R10" s="121"/>
      <c r="S10" s="177"/>
      <c r="T10" s="121"/>
      <c r="U10" s="117"/>
      <c r="V10" s="116"/>
      <c r="W10" s="122"/>
      <c r="X10" s="129"/>
      <c r="Y10" s="124"/>
      <c r="Z10" s="130"/>
    </row>
    <row r="11" spans="1:49" s="126" customFormat="1" ht="34.799999999999997" customHeight="1" thickTop="1" thickBot="1" x14ac:dyDescent="0.35">
      <c r="A11" s="111"/>
      <c r="B11" s="112" t="s">
        <v>43</v>
      </c>
      <c r="C11" s="132" t="s">
        <v>35</v>
      </c>
      <c r="D11" s="112">
        <v>6</v>
      </c>
      <c r="E11" s="133" t="s">
        <v>23</v>
      </c>
      <c r="F11" s="115"/>
      <c r="G11" s="180" t="e">
        <f>AVERAGE(N11,#REF!,R11,T11,V11,X11)</f>
        <v>#REF!</v>
      </c>
      <c r="H11" s="177">
        <f t="shared" si="0"/>
        <v>45.5</v>
      </c>
      <c r="I11" s="118">
        <f t="shared" si="3"/>
        <v>124.37899999999999</v>
      </c>
      <c r="J11" s="127">
        <f t="shared" si="1"/>
        <v>124.37899999999999</v>
      </c>
      <c r="K11" s="131">
        <f t="shared" si="4"/>
        <v>11</v>
      </c>
      <c r="L11" s="177">
        <f t="shared" si="2"/>
        <v>2</v>
      </c>
      <c r="M11" s="177">
        <v>60</v>
      </c>
      <c r="N11" s="121">
        <v>75.948999999999998</v>
      </c>
      <c r="O11" s="177"/>
      <c r="P11" s="202"/>
      <c r="Q11" s="177">
        <v>31</v>
      </c>
      <c r="R11" s="121">
        <v>48.43</v>
      </c>
      <c r="S11" s="177"/>
      <c r="T11" s="121"/>
      <c r="U11" s="117"/>
      <c r="V11" s="116"/>
      <c r="W11" s="122"/>
      <c r="X11" s="129"/>
      <c r="Y11" s="124"/>
      <c r="Z11" s="130"/>
    </row>
    <row r="12" spans="1:49" s="126" customFormat="1" ht="34.799999999999997" customHeight="1" thickTop="1" thickBot="1" x14ac:dyDescent="0.35">
      <c r="A12" s="111"/>
      <c r="B12" s="112" t="s">
        <v>31</v>
      </c>
      <c r="C12" s="113" t="s">
        <v>28</v>
      </c>
      <c r="D12" s="134">
        <v>7</v>
      </c>
      <c r="E12" s="115" t="s">
        <v>23</v>
      </c>
      <c r="F12" s="115"/>
      <c r="G12" s="180">
        <f t="shared" ref="G12:G21" si="5">AVERAGE(N12,P12,R12,T12,V12,X12)</f>
        <v>25.315999999999999</v>
      </c>
      <c r="H12" s="177">
        <f t="shared" si="0"/>
        <v>20</v>
      </c>
      <c r="I12" s="118">
        <f t="shared" si="3"/>
        <v>25.315999999999999</v>
      </c>
      <c r="J12" s="127">
        <f t="shared" si="1"/>
        <v>25.315999999999999</v>
      </c>
      <c r="K12" s="131">
        <f t="shared" si="4"/>
        <v>19</v>
      </c>
      <c r="L12" s="177">
        <f t="shared" si="2"/>
        <v>1</v>
      </c>
      <c r="M12" s="177">
        <v>20</v>
      </c>
      <c r="N12" s="121">
        <v>25.315999999999999</v>
      </c>
      <c r="O12" s="177"/>
      <c r="P12" s="121"/>
      <c r="Q12" s="177"/>
      <c r="R12" s="121"/>
      <c r="S12" s="177"/>
      <c r="T12" s="121"/>
      <c r="U12" s="117"/>
      <c r="V12" s="116"/>
      <c r="W12" s="122"/>
      <c r="X12" s="129"/>
      <c r="Y12" s="124"/>
      <c r="Z12" s="130"/>
    </row>
    <row r="13" spans="1:49" s="126" customFormat="1" ht="34.799999999999997" customHeight="1" thickTop="1" thickBot="1" x14ac:dyDescent="0.35">
      <c r="A13" s="111"/>
      <c r="B13" s="112" t="s">
        <v>39</v>
      </c>
      <c r="C13" s="113" t="s">
        <v>40</v>
      </c>
      <c r="D13" s="114">
        <v>8</v>
      </c>
      <c r="E13" s="115"/>
      <c r="F13" s="115"/>
      <c r="G13" s="180">
        <f t="shared" si="5"/>
        <v>59.493000000000002</v>
      </c>
      <c r="H13" s="177">
        <f t="shared" si="0"/>
        <v>47</v>
      </c>
      <c r="I13" s="118">
        <f t="shared" si="3"/>
        <v>59.493000000000002</v>
      </c>
      <c r="J13" s="127">
        <f t="shared" si="1"/>
        <v>59.493000000000002</v>
      </c>
      <c r="K13" s="131">
        <f t="shared" si="4"/>
        <v>16</v>
      </c>
      <c r="L13" s="177">
        <f t="shared" si="2"/>
        <v>1</v>
      </c>
      <c r="M13" s="177">
        <v>47</v>
      </c>
      <c r="N13" s="121">
        <v>59.493000000000002</v>
      </c>
      <c r="O13" s="177"/>
      <c r="P13" s="121"/>
      <c r="Q13" s="177"/>
      <c r="R13" s="121"/>
      <c r="S13" s="177"/>
      <c r="T13" s="121"/>
      <c r="U13" s="117"/>
      <c r="V13" s="116"/>
      <c r="W13" s="122"/>
      <c r="X13" s="129"/>
      <c r="Y13" s="124"/>
      <c r="Z13" s="130"/>
    </row>
    <row r="14" spans="1:49" s="126" customFormat="1" ht="34.799999999999997" customHeight="1" thickTop="1" thickBot="1" x14ac:dyDescent="0.35">
      <c r="A14" s="111"/>
      <c r="B14" s="112" t="s">
        <v>29</v>
      </c>
      <c r="C14" s="113" t="s">
        <v>22</v>
      </c>
      <c r="D14" s="114">
        <v>9</v>
      </c>
      <c r="E14" s="115" t="s">
        <v>23</v>
      </c>
      <c r="F14" s="115"/>
      <c r="G14" s="180">
        <f t="shared" si="5"/>
        <v>60.952999999999996</v>
      </c>
      <c r="H14" s="177">
        <f t="shared" si="0"/>
        <v>46.5</v>
      </c>
      <c r="I14" s="118">
        <f t="shared" si="3"/>
        <v>121.90599999999999</v>
      </c>
      <c r="J14" s="127">
        <f t="shared" si="1"/>
        <v>121.90599999999999</v>
      </c>
      <c r="K14" s="131">
        <f t="shared" si="4"/>
        <v>13</v>
      </c>
      <c r="L14" s="177">
        <f t="shared" si="2"/>
        <v>2</v>
      </c>
      <c r="M14" s="177">
        <v>44</v>
      </c>
      <c r="N14" s="121">
        <v>55.695999999999998</v>
      </c>
      <c r="O14" s="177">
        <v>49</v>
      </c>
      <c r="P14" s="121">
        <v>66.209999999999994</v>
      </c>
      <c r="Q14" s="177"/>
      <c r="R14" s="121"/>
      <c r="S14" s="177"/>
      <c r="T14" s="121"/>
      <c r="U14" s="117"/>
      <c r="V14" s="116"/>
      <c r="W14" s="122"/>
      <c r="X14" s="129"/>
      <c r="Y14" s="124"/>
      <c r="Z14" s="130"/>
    </row>
    <row r="15" spans="1:49" s="126" customFormat="1" ht="34.799999999999997" customHeight="1" thickTop="1" thickBot="1" x14ac:dyDescent="0.35">
      <c r="A15" s="111"/>
      <c r="B15" s="112" t="s">
        <v>41</v>
      </c>
      <c r="C15" s="113" t="s">
        <v>32</v>
      </c>
      <c r="D15" s="114">
        <v>10</v>
      </c>
      <c r="E15" s="115"/>
      <c r="F15" s="115"/>
      <c r="G15" s="180">
        <f t="shared" si="5"/>
        <v>74.543499999999995</v>
      </c>
      <c r="H15" s="177">
        <f t="shared" si="0"/>
        <v>57</v>
      </c>
      <c r="I15" s="118">
        <f t="shared" si="3"/>
        <v>149.08699999999999</v>
      </c>
      <c r="J15" s="127">
        <f t="shared" si="1"/>
        <v>149.08699999999999</v>
      </c>
      <c r="K15" s="131">
        <f t="shared" si="4"/>
        <v>9</v>
      </c>
      <c r="L15" s="177">
        <f t="shared" si="2"/>
        <v>2</v>
      </c>
      <c r="M15" s="177">
        <v>58</v>
      </c>
      <c r="N15" s="121">
        <v>73.417000000000002</v>
      </c>
      <c r="O15" s="177">
        <v>56</v>
      </c>
      <c r="P15" s="121">
        <v>75.67</v>
      </c>
      <c r="Q15" s="177"/>
      <c r="R15" s="121"/>
      <c r="S15" s="177"/>
      <c r="T15" s="121"/>
      <c r="U15" s="117"/>
      <c r="V15" s="116"/>
      <c r="W15" s="122"/>
      <c r="X15" s="129"/>
      <c r="Y15" s="124"/>
      <c r="Z15" s="130"/>
    </row>
    <row r="16" spans="1:49" s="140" customFormat="1" ht="34.799999999999997" customHeight="1" thickTop="1" thickBot="1" x14ac:dyDescent="0.35">
      <c r="A16" s="135"/>
      <c r="B16" s="112" t="s">
        <v>42</v>
      </c>
      <c r="C16" s="113" t="s">
        <v>51</v>
      </c>
      <c r="D16" s="114">
        <v>11</v>
      </c>
      <c r="E16" s="115" t="s">
        <v>23</v>
      </c>
      <c r="F16" s="136"/>
      <c r="G16" s="180">
        <f t="shared" si="5"/>
        <v>80.902500000000003</v>
      </c>
      <c r="H16" s="177">
        <f t="shared" si="0"/>
        <v>59.5</v>
      </c>
      <c r="I16" s="118">
        <f t="shared" si="3"/>
        <v>323.61</v>
      </c>
      <c r="J16" s="127">
        <f t="shared" si="1"/>
        <v>323.61</v>
      </c>
      <c r="K16" s="131">
        <f t="shared" si="4"/>
        <v>3</v>
      </c>
      <c r="L16" s="177">
        <f t="shared" si="2"/>
        <v>4</v>
      </c>
      <c r="M16" s="177">
        <v>79</v>
      </c>
      <c r="N16" s="121">
        <v>100</v>
      </c>
      <c r="O16" s="177">
        <v>61</v>
      </c>
      <c r="P16" s="121">
        <v>82.43</v>
      </c>
      <c r="Q16" s="177">
        <v>36</v>
      </c>
      <c r="R16" s="121">
        <v>56.25</v>
      </c>
      <c r="S16" s="177">
        <v>62</v>
      </c>
      <c r="T16" s="121">
        <v>84.93</v>
      </c>
      <c r="U16" s="117"/>
      <c r="V16" s="116"/>
      <c r="W16" s="137"/>
      <c r="X16" s="129"/>
      <c r="Y16" s="138"/>
      <c r="Z16" s="139"/>
    </row>
    <row r="17" spans="1:26" s="140" customFormat="1" ht="34.799999999999997" customHeight="1" thickTop="1" thickBot="1" x14ac:dyDescent="0.35">
      <c r="A17" s="135"/>
      <c r="B17" s="112" t="s">
        <v>34</v>
      </c>
      <c r="C17" s="113"/>
      <c r="D17" s="114">
        <v>12</v>
      </c>
      <c r="E17" s="115"/>
      <c r="F17" s="136"/>
      <c r="G17" s="180">
        <f t="shared" si="5"/>
        <v>88.125500000000002</v>
      </c>
      <c r="H17" s="177">
        <f t="shared" si="0"/>
        <v>63.75</v>
      </c>
      <c r="I17" s="118">
        <f t="shared" si="3"/>
        <v>352.50200000000001</v>
      </c>
      <c r="J17" s="127">
        <f t="shared" si="1"/>
        <v>352.50200000000001</v>
      </c>
      <c r="K17" s="131">
        <f t="shared" si="4"/>
        <v>1</v>
      </c>
      <c r="L17" s="177">
        <f t="shared" si="2"/>
        <v>4</v>
      </c>
      <c r="M17" s="177">
        <v>64</v>
      </c>
      <c r="N17" s="121">
        <v>81.012</v>
      </c>
      <c r="O17" s="177">
        <v>61</v>
      </c>
      <c r="P17" s="121">
        <v>82.43</v>
      </c>
      <c r="Q17" s="177">
        <v>57</v>
      </c>
      <c r="R17" s="121">
        <v>89.06</v>
      </c>
      <c r="S17" s="177">
        <v>73</v>
      </c>
      <c r="T17" s="121">
        <v>100</v>
      </c>
      <c r="U17" s="117"/>
      <c r="V17" s="116"/>
      <c r="W17" s="137"/>
      <c r="X17" s="129"/>
      <c r="Y17" s="138"/>
      <c r="Z17" s="139"/>
    </row>
    <row r="18" spans="1:26" s="140" customFormat="1" ht="34.799999999999997" customHeight="1" thickTop="1" thickBot="1" x14ac:dyDescent="0.35">
      <c r="A18" s="135"/>
      <c r="B18" s="112" t="s">
        <v>43</v>
      </c>
      <c r="C18" s="113" t="s">
        <v>25</v>
      </c>
      <c r="D18" s="114">
        <v>13</v>
      </c>
      <c r="E18" s="115"/>
      <c r="F18" s="136"/>
      <c r="G18" s="180">
        <f t="shared" si="5"/>
        <v>50.671333333333337</v>
      </c>
      <c r="H18" s="177">
        <f t="shared" si="0"/>
        <v>36.666666666666664</v>
      </c>
      <c r="I18" s="118">
        <f t="shared" si="3"/>
        <v>152.01400000000001</v>
      </c>
      <c r="J18" s="127">
        <f t="shared" si="1"/>
        <v>152.01400000000001</v>
      </c>
      <c r="K18" s="131">
        <f t="shared" si="4"/>
        <v>8</v>
      </c>
      <c r="L18" s="177">
        <f t="shared" si="2"/>
        <v>3</v>
      </c>
      <c r="M18" s="177">
        <v>42</v>
      </c>
      <c r="N18" s="121">
        <v>53.164000000000001</v>
      </c>
      <c r="O18" s="177">
        <v>35</v>
      </c>
      <c r="P18" s="141">
        <v>47.29</v>
      </c>
      <c r="Q18" s="177">
        <v>33</v>
      </c>
      <c r="R18" s="121">
        <v>51.56</v>
      </c>
      <c r="S18" s="177"/>
      <c r="T18" s="121"/>
      <c r="U18" s="117"/>
      <c r="V18" s="116"/>
      <c r="W18" s="137"/>
      <c r="X18" s="129"/>
      <c r="Y18" s="138"/>
      <c r="Z18" s="139"/>
    </row>
    <row r="19" spans="1:26" s="140" customFormat="1" ht="34.799999999999997" customHeight="1" thickTop="1" thickBot="1" x14ac:dyDescent="0.35">
      <c r="A19" s="135"/>
      <c r="B19" s="114" t="s">
        <v>44</v>
      </c>
      <c r="C19" s="113" t="s">
        <v>22</v>
      </c>
      <c r="D19" s="114">
        <v>14</v>
      </c>
      <c r="E19" s="115" t="s">
        <v>23</v>
      </c>
      <c r="F19" s="136"/>
      <c r="G19" s="180">
        <f t="shared" si="5"/>
        <v>87.101100000000002</v>
      </c>
      <c r="H19" s="177">
        <f t="shared" si="0"/>
        <v>63.5</v>
      </c>
      <c r="I19" s="118">
        <f t="shared" si="3"/>
        <v>348.40440000000001</v>
      </c>
      <c r="J19" s="127">
        <f t="shared" si="1"/>
        <v>348.40440000000001</v>
      </c>
      <c r="K19" s="131">
        <f t="shared" si="4"/>
        <v>2</v>
      </c>
      <c r="L19" s="177">
        <f t="shared" si="2"/>
        <v>4</v>
      </c>
      <c r="M19" s="177">
        <v>66</v>
      </c>
      <c r="N19" s="121">
        <v>83.544399999999996</v>
      </c>
      <c r="O19" s="177">
        <v>72</v>
      </c>
      <c r="P19" s="121">
        <v>97.29</v>
      </c>
      <c r="Q19" s="177">
        <v>45</v>
      </c>
      <c r="R19" s="121">
        <v>70.31</v>
      </c>
      <c r="S19" s="177">
        <v>71</v>
      </c>
      <c r="T19" s="121">
        <v>97.26</v>
      </c>
      <c r="U19" s="117"/>
      <c r="V19" s="116"/>
      <c r="W19" s="137"/>
      <c r="X19" s="142"/>
      <c r="Y19" s="138"/>
      <c r="Z19" s="139"/>
    </row>
    <row r="20" spans="1:26" s="140" customFormat="1" ht="34.799999999999997" customHeight="1" thickTop="1" thickBot="1" x14ac:dyDescent="0.35">
      <c r="A20" s="135"/>
      <c r="B20" s="114" t="s">
        <v>30</v>
      </c>
      <c r="C20" s="113" t="s">
        <v>45</v>
      </c>
      <c r="D20" s="114">
        <v>15</v>
      </c>
      <c r="E20" s="115"/>
      <c r="F20" s="136"/>
      <c r="G20" s="180">
        <f t="shared" si="5"/>
        <v>67.517499999999998</v>
      </c>
      <c r="H20" s="177">
        <f t="shared" si="0"/>
        <v>49.25</v>
      </c>
      <c r="I20" s="118">
        <f t="shared" si="3"/>
        <v>270.07</v>
      </c>
      <c r="J20" s="127">
        <f t="shared" si="1"/>
        <v>270.07</v>
      </c>
      <c r="K20" s="131">
        <f t="shared" si="4"/>
        <v>5</v>
      </c>
      <c r="L20" s="177">
        <f t="shared" si="2"/>
        <v>4</v>
      </c>
      <c r="M20" s="177">
        <v>55</v>
      </c>
      <c r="N20" s="121">
        <v>69.62</v>
      </c>
      <c r="O20" s="177">
        <v>43</v>
      </c>
      <c r="P20" s="121">
        <v>58.1</v>
      </c>
      <c r="Q20" s="177">
        <v>35</v>
      </c>
      <c r="R20" s="121">
        <v>54.68</v>
      </c>
      <c r="S20" s="177">
        <v>64</v>
      </c>
      <c r="T20" s="121">
        <v>87.67</v>
      </c>
      <c r="U20" s="117"/>
      <c r="V20" s="116"/>
      <c r="W20" s="143"/>
      <c r="X20" s="144"/>
      <c r="Y20" s="138"/>
      <c r="Z20" s="139"/>
    </row>
    <row r="21" spans="1:26" s="147" customFormat="1" ht="34.799999999999997" customHeight="1" thickTop="1" thickBot="1" x14ac:dyDescent="0.35">
      <c r="A21" s="135"/>
      <c r="B21" s="114" t="s">
        <v>46</v>
      </c>
      <c r="C21" s="114" t="s">
        <v>32</v>
      </c>
      <c r="D21" s="114">
        <v>16</v>
      </c>
      <c r="E21" s="115"/>
      <c r="F21" s="136"/>
      <c r="G21" s="180">
        <f t="shared" si="5"/>
        <v>49.366999999999997</v>
      </c>
      <c r="H21" s="177">
        <f t="shared" si="0"/>
        <v>39</v>
      </c>
      <c r="I21" s="118">
        <f t="shared" si="3"/>
        <v>49.366999999999997</v>
      </c>
      <c r="J21" s="127">
        <f t="shared" si="1"/>
        <v>49.366999999999997</v>
      </c>
      <c r="K21" s="131">
        <f t="shared" si="4"/>
        <v>17</v>
      </c>
      <c r="L21" s="177">
        <f>COUNT(M21,O21,Q21,S21,U21,W21)</f>
        <v>1</v>
      </c>
      <c r="M21" s="177">
        <v>39</v>
      </c>
      <c r="N21" s="121">
        <v>49.366999999999997</v>
      </c>
      <c r="O21" s="177"/>
      <c r="P21" s="121"/>
      <c r="Q21" s="177"/>
      <c r="R21" s="121"/>
      <c r="S21" s="177"/>
      <c r="T21" s="121"/>
      <c r="U21" s="117"/>
      <c r="V21" s="116"/>
      <c r="W21" s="143"/>
      <c r="X21" s="145"/>
      <c r="Y21" s="138"/>
      <c r="Z21" s="146"/>
    </row>
    <row r="22" spans="1:26" s="167" customFormat="1" ht="34.799999999999997" customHeight="1" thickTop="1" thickBot="1" x14ac:dyDescent="0.35">
      <c r="A22" s="135"/>
      <c r="B22" s="148" t="s">
        <v>52</v>
      </c>
      <c r="C22" s="148" t="s">
        <v>22</v>
      </c>
      <c r="D22" s="148">
        <v>17</v>
      </c>
      <c r="E22" s="151" t="s">
        <v>23</v>
      </c>
      <c r="F22" s="152"/>
      <c r="G22" s="181" t="e">
        <f t="shared" ref="G22:G23" si="6">AVERAGE(N22,P22,R22,T22,V22,X22)</f>
        <v>#DIV/0!</v>
      </c>
      <c r="H22" s="178"/>
      <c r="I22" s="118">
        <f t="shared" ref="I22:I25" si="7">SUM(N22,P22,R22,T22,V22,X22)</f>
        <v>0</v>
      </c>
      <c r="J22" s="127">
        <f t="shared" ref="J22:J25" si="8">SUM(N22,P22,R22,T22,V22,X22)</f>
        <v>0</v>
      </c>
      <c r="K22" s="149">
        <f t="shared" si="4"/>
        <v>20</v>
      </c>
      <c r="L22" s="178">
        <f>COUNT(M22,O22,Q22,S22,U22,W22)</f>
        <v>0</v>
      </c>
      <c r="M22" s="178"/>
      <c r="N22" s="156"/>
      <c r="O22" s="178"/>
      <c r="P22" s="156"/>
      <c r="Q22" s="178"/>
      <c r="R22" s="156"/>
      <c r="S22" s="178"/>
      <c r="T22" s="156"/>
      <c r="U22" s="150"/>
      <c r="V22" s="153"/>
      <c r="W22" s="166"/>
      <c r="X22" s="158"/>
      <c r="Y22" s="138"/>
    </row>
    <row r="23" spans="1:26" s="160" customFormat="1" ht="34.799999999999997" customHeight="1" thickTop="1" thickBot="1" x14ac:dyDescent="0.35">
      <c r="A23" s="135"/>
      <c r="B23" s="148" t="s">
        <v>53</v>
      </c>
      <c r="C23" s="148" t="s">
        <v>54</v>
      </c>
      <c r="D23" s="148">
        <v>18</v>
      </c>
      <c r="E23" s="151" t="s">
        <v>23</v>
      </c>
      <c r="F23" s="152"/>
      <c r="G23" s="182">
        <f t="shared" si="6"/>
        <v>73.281666666666666</v>
      </c>
      <c r="H23" s="179">
        <f>AVERAGE(M23,O23,Q23,S23,U23,W23)</f>
        <v>52</v>
      </c>
      <c r="I23" s="118">
        <f t="shared" si="7"/>
        <v>219.845</v>
      </c>
      <c r="J23" s="127">
        <f t="shared" si="8"/>
        <v>219.845</v>
      </c>
      <c r="K23" s="155">
        <f t="shared" si="4"/>
        <v>7</v>
      </c>
      <c r="L23" s="179">
        <f>COUNT(M23,O23,Q23,S23,U23,W23)</f>
        <v>3</v>
      </c>
      <c r="M23" s="179"/>
      <c r="N23" s="156"/>
      <c r="O23" s="179">
        <v>63</v>
      </c>
      <c r="P23" s="156">
        <v>85.13</v>
      </c>
      <c r="Q23" s="179">
        <v>38</v>
      </c>
      <c r="R23" s="156">
        <v>59.375</v>
      </c>
      <c r="S23" s="179">
        <v>55</v>
      </c>
      <c r="T23" s="156">
        <v>75.34</v>
      </c>
      <c r="U23" s="154"/>
      <c r="V23" s="153"/>
      <c r="W23" s="157"/>
      <c r="X23" s="158"/>
      <c r="Y23" s="138"/>
      <c r="Z23" s="159"/>
    </row>
    <row r="24" spans="1:26" s="135" customFormat="1" ht="34.799999999999997" customHeight="1" thickTop="1" thickBot="1" x14ac:dyDescent="0.35">
      <c r="B24" s="148" t="s">
        <v>55</v>
      </c>
      <c r="C24" s="148" t="s">
        <v>56</v>
      </c>
      <c r="D24" s="148">
        <v>19</v>
      </c>
      <c r="E24" s="151"/>
      <c r="F24" s="152"/>
      <c r="G24" s="182">
        <f>AVERAGE(N24,P24,R24,T24,V24,X24)</f>
        <v>40.54</v>
      </c>
      <c r="H24" s="179">
        <f>AVERAGE(M24,O24,Q24,S24,U24,W24)</f>
        <v>30</v>
      </c>
      <c r="I24" s="118">
        <f t="shared" si="7"/>
        <v>40.54</v>
      </c>
      <c r="J24" s="127">
        <f t="shared" si="8"/>
        <v>40.54</v>
      </c>
      <c r="K24" s="161">
        <f t="shared" si="4"/>
        <v>18</v>
      </c>
      <c r="L24" s="179">
        <f>COUNT(M24,O24,Q24,S24,U24,W24)</f>
        <v>1</v>
      </c>
      <c r="M24" s="179"/>
      <c r="N24" s="156"/>
      <c r="O24" s="179">
        <v>30</v>
      </c>
      <c r="P24" s="156">
        <v>40.54</v>
      </c>
      <c r="Q24" s="179"/>
      <c r="R24" s="156"/>
      <c r="S24" s="179"/>
      <c r="T24" s="156"/>
      <c r="U24" s="154"/>
      <c r="V24" s="153"/>
      <c r="W24" s="157"/>
      <c r="X24" s="158"/>
      <c r="Y24" s="138"/>
    </row>
    <row r="25" spans="1:26" s="135" customFormat="1" ht="34.799999999999997" customHeight="1" thickTop="1" thickBot="1" x14ac:dyDescent="0.35">
      <c r="B25" s="148" t="s">
        <v>57</v>
      </c>
      <c r="C25" s="148" t="s">
        <v>58</v>
      </c>
      <c r="D25" s="148">
        <v>20</v>
      </c>
      <c r="E25" s="151"/>
      <c r="F25" s="152"/>
      <c r="G25" s="182">
        <f>AVERAGE(N25,P25,R25,T25,V25,X25)</f>
        <v>100</v>
      </c>
      <c r="H25" s="206">
        <f>AVERAGE(M25,O25,Q25,S25,U25,W25)</f>
        <v>64</v>
      </c>
      <c r="I25" s="162">
        <f t="shared" si="7"/>
        <v>100</v>
      </c>
      <c r="J25" s="163">
        <f t="shared" si="8"/>
        <v>100</v>
      </c>
      <c r="K25" s="164">
        <f t="shared" si="4"/>
        <v>15</v>
      </c>
      <c r="L25" s="179">
        <v>1</v>
      </c>
      <c r="M25" s="179"/>
      <c r="N25" s="156"/>
      <c r="O25" s="179"/>
      <c r="P25" s="156"/>
      <c r="Q25" s="179">
        <v>64</v>
      </c>
      <c r="R25" s="165">
        <v>100</v>
      </c>
      <c r="S25" s="179"/>
      <c r="T25" s="156"/>
      <c r="U25" s="154"/>
      <c r="V25" s="153"/>
      <c r="W25" s="157"/>
      <c r="X25" s="158"/>
      <c r="Y25" s="138"/>
    </row>
    <row r="26" spans="1:26" s="36" customFormat="1" ht="26.4" thickTop="1" x14ac:dyDescent="0.5">
      <c r="B26" s="83"/>
      <c r="C26" s="83"/>
      <c r="D26" s="83"/>
      <c r="E26" s="63"/>
      <c r="G26" s="61"/>
      <c r="H26" s="61"/>
      <c r="I26" s="63"/>
      <c r="J26" s="63"/>
      <c r="K26" s="63"/>
      <c r="L26" s="61"/>
      <c r="M26" s="61"/>
      <c r="N26" s="63"/>
      <c r="O26" s="61"/>
      <c r="P26" s="63"/>
      <c r="Q26" s="61"/>
      <c r="R26" s="63"/>
      <c r="S26" s="63"/>
      <c r="T26" s="213"/>
      <c r="U26" s="63"/>
      <c r="V26" s="63"/>
      <c r="X26" s="63"/>
    </row>
    <row r="27" spans="1:26" s="36" customFormat="1" ht="25.8" x14ac:dyDescent="0.5">
      <c r="B27" s="83"/>
      <c r="C27" s="83"/>
      <c r="D27" s="83"/>
      <c r="E27" s="63"/>
      <c r="G27" s="61"/>
      <c r="H27" s="61"/>
      <c r="I27" s="63"/>
      <c r="J27" s="63"/>
      <c r="K27" s="63"/>
      <c r="L27" s="61"/>
      <c r="M27" s="61"/>
      <c r="N27" s="63"/>
      <c r="O27" s="61"/>
      <c r="P27" s="63"/>
      <c r="Q27" s="61"/>
      <c r="R27" s="63"/>
      <c r="S27" s="63"/>
      <c r="T27" s="213"/>
      <c r="U27" s="63"/>
      <c r="V27" s="63"/>
      <c r="X27" s="63"/>
    </row>
    <row r="28" spans="1:26" s="36" customFormat="1" ht="25.8" x14ac:dyDescent="0.5">
      <c r="B28" s="83"/>
      <c r="C28" s="83"/>
      <c r="D28" s="83"/>
      <c r="E28" s="63"/>
      <c r="G28" s="61"/>
      <c r="H28" s="61"/>
      <c r="I28" s="63"/>
      <c r="J28" s="63"/>
      <c r="K28" s="63"/>
      <c r="L28" s="61"/>
      <c r="M28" s="61"/>
      <c r="N28" s="63"/>
      <c r="O28" s="61"/>
      <c r="P28" s="63"/>
      <c r="Q28" s="61"/>
      <c r="R28" s="63"/>
      <c r="S28" s="63"/>
      <c r="T28" s="213"/>
      <c r="U28" s="63"/>
      <c r="V28" s="63"/>
      <c r="X28" s="63"/>
    </row>
    <row r="29" spans="1:26" s="36" customFormat="1" ht="25.8" x14ac:dyDescent="0.5">
      <c r="B29" s="83"/>
      <c r="C29" s="83"/>
      <c r="D29" s="83"/>
      <c r="E29" s="63"/>
      <c r="G29" s="61"/>
      <c r="H29" s="61"/>
      <c r="I29" s="63"/>
      <c r="J29" s="63"/>
      <c r="K29" s="63"/>
      <c r="L29" s="61"/>
      <c r="M29" s="61"/>
      <c r="N29" s="63"/>
      <c r="O29" s="61"/>
      <c r="P29" s="63"/>
      <c r="Q29" s="61"/>
      <c r="R29" s="63"/>
      <c r="S29" s="63"/>
      <c r="T29" s="213"/>
      <c r="U29" s="63"/>
      <c r="V29" s="63"/>
      <c r="X29" s="63"/>
    </row>
    <row r="30" spans="1:26" s="36" customFormat="1" ht="25.8" x14ac:dyDescent="0.5">
      <c r="B30" s="83"/>
      <c r="C30" s="83"/>
      <c r="D30" s="83"/>
      <c r="E30" s="63"/>
      <c r="G30" s="61"/>
      <c r="H30" s="61"/>
      <c r="I30" s="63"/>
      <c r="J30" s="63"/>
      <c r="K30" s="63"/>
      <c r="L30" s="61"/>
      <c r="M30" s="61"/>
      <c r="N30" s="63"/>
      <c r="O30" s="61"/>
      <c r="P30" s="63"/>
      <c r="Q30" s="61"/>
      <c r="R30" s="63"/>
      <c r="S30" s="63"/>
      <c r="T30" s="213"/>
      <c r="U30" s="63"/>
      <c r="V30" s="63"/>
      <c r="X30" s="63"/>
    </row>
    <row r="31" spans="1:26" s="36" customFormat="1" ht="25.8" x14ac:dyDescent="0.5">
      <c r="B31" s="83"/>
      <c r="C31" s="83"/>
      <c r="D31" s="83"/>
      <c r="E31" s="63"/>
      <c r="G31" s="61"/>
      <c r="H31" s="61"/>
      <c r="I31" s="63"/>
      <c r="J31" s="63"/>
      <c r="K31" s="63"/>
      <c r="L31" s="61"/>
      <c r="M31" s="61"/>
      <c r="N31" s="63"/>
      <c r="O31" s="61"/>
      <c r="P31" s="63"/>
      <c r="Q31" s="61"/>
      <c r="R31" s="63"/>
      <c r="S31" s="63"/>
      <c r="T31" s="213"/>
      <c r="U31" s="63"/>
      <c r="V31" s="63"/>
      <c r="X31" s="63"/>
    </row>
    <row r="32" spans="1:26" s="36" customFormat="1" ht="25.8" x14ac:dyDescent="0.5">
      <c r="B32" s="83"/>
      <c r="C32" s="83"/>
      <c r="D32" s="83"/>
      <c r="E32" s="63"/>
      <c r="G32" s="61"/>
      <c r="H32" s="61"/>
      <c r="I32" s="63"/>
      <c r="J32" s="63"/>
      <c r="K32" s="63"/>
      <c r="L32" s="61"/>
      <c r="M32" s="61"/>
      <c r="N32" s="63"/>
      <c r="O32" s="61"/>
      <c r="P32" s="63"/>
      <c r="Q32" s="61"/>
      <c r="R32" s="63"/>
      <c r="S32" s="63"/>
      <c r="T32" s="213"/>
      <c r="U32" s="63"/>
      <c r="V32" s="63"/>
      <c r="X32" s="63"/>
    </row>
    <row r="33" spans="2:24" s="36" customFormat="1" ht="25.8" x14ac:dyDescent="0.5">
      <c r="B33" s="83"/>
      <c r="C33" s="83"/>
      <c r="D33" s="83"/>
      <c r="E33" s="63"/>
      <c r="G33" s="61"/>
      <c r="H33" s="61"/>
      <c r="I33" s="63"/>
      <c r="J33" s="63"/>
      <c r="K33" s="63"/>
      <c r="L33" s="61"/>
      <c r="M33" s="61"/>
      <c r="N33" s="63"/>
      <c r="O33" s="61"/>
      <c r="P33" s="63"/>
      <c r="Q33" s="61"/>
      <c r="R33" s="63"/>
      <c r="S33" s="63"/>
      <c r="T33" s="213"/>
      <c r="U33" s="63"/>
      <c r="V33" s="63"/>
      <c r="X33" s="63"/>
    </row>
    <row r="34" spans="2:24" s="36" customFormat="1" ht="25.8" x14ac:dyDescent="0.5">
      <c r="B34" s="83"/>
      <c r="C34" s="83"/>
      <c r="D34" s="83"/>
      <c r="E34" s="63"/>
      <c r="G34" s="61"/>
      <c r="H34" s="61"/>
      <c r="I34" s="63"/>
      <c r="J34" s="63"/>
      <c r="K34" s="63"/>
      <c r="L34" s="61"/>
      <c r="M34" s="61"/>
      <c r="N34" s="63"/>
      <c r="O34" s="61"/>
      <c r="P34" s="63"/>
      <c r="Q34" s="61"/>
      <c r="R34" s="63"/>
      <c r="S34" s="63"/>
      <c r="T34" s="213"/>
      <c r="U34" s="63"/>
      <c r="V34" s="63"/>
      <c r="X34" s="63"/>
    </row>
    <row r="35" spans="2:24" s="36" customFormat="1" ht="25.8" x14ac:dyDescent="0.5">
      <c r="B35" s="83"/>
      <c r="C35" s="83"/>
      <c r="D35" s="83"/>
      <c r="E35" s="63"/>
      <c r="G35" s="61"/>
      <c r="H35" s="61"/>
      <c r="I35" s="63"/>
      <c r="J35" s="63"/>
      <c r="K35" s="63"/>
      <c r="L35" s="61"/>
      <c r="M35" s="61"/>
      <c r="N35" s="63"/>
      <c r="O35" s="61"/>
      <c r="P35" s="63"/>
      <c r="Q35" s="61"/>
      <c r="R35" s="63"/>
      <c r="S35" s="63"/>
      <c r="T35" s="213"/>
      <c r="U35" s="63"/>
      <c r="V35" s="63"/>
      <c r="X35" s="63"/>
    </row>
    <row r="36" spans="2:24" s="36" customFormat="1" ht="25.8" x14ac:dyDescent="0.5">
      <c r="B36" s="83"/>
      <c r="C36" s="83"/>
      <c r="D36" s="83"/>
      <c r="E36" s="63"/>
      <c r="G36" s="61"/>
      <c r="H36" s="61"/>
      <c r="I36" s="63"/>
      <c r="J36" s="63"/>
      <c r="K36" s="63"/>
      <c r="L36" s="61"/>
      <c r="M36" s="61"/>
      <c r="N36" s="63"/>
      <c r="O36" s="61"/>
      <c r="P36" s="63"/>
      <c r="Q36" s="61"/>
      <c r="R36" s="63"/>
      <c r="S36" s="63"/>
      <c r="T36" s="213"/>
      <c r="U36" s="63"/>
      <c r="V36" s="63"/>
      <c r="X36" s="63"/>
    </row>
    <row r="37" spans="2:24" s="36" customFormat="1" ht="25.8" x14ac:dyDescent="0.5">
      <c r="B37" s="83"/>
      <c r="C37" s="83"/>
      <c r="D37" s="83"/>
      <c r="E37" s="63"/>
      <c r="G37" s="61"/>
      <c r="H37" s="61"/>
      <c r="I37" s="63"/>
      <c r="J37" s="63"/>
      <c r="K37" s="63"/>
      <c r="L37" s="61"/>
      <c r="M37" s="61"/>
      <c r="N37" s="63"/>
      <c r="O37" s="61"/>
      <c r="P37" s="63"/>
      <c r="Q37" s="61"/>
      <c r="R37" s="63"/>
      <c r="S37" s="63"/>
      <c r="T37" s="213"/>
      <c r="U37" s="63"/>
      <c r="V37" s="63"/>
      <c r="X37" s="63"/>
    </row>
    <row r="38" spans="2:24" s="36" customFormat="1" ht="25.8" x14ac:dyDescent="0.5">
      <c r="B38" s="83"/>
      <c r="C38" s="83"/>
      <c r="D38" s="83"/>
      <c r="E38" s="63"/>
      <c r="G38" s="61"/>
      <c r="H38" s="61"/>
      <c r="I38" s="63"/>
      <c r="J38" s="63"/>
      <c r="K38" s="63"/>
      <c r="L38" s="61"/>
      <c r="M38" s="61"/>
      <c r="N38" s="63"/>
      <c r="O38" s="61"/>
      <c r="P38" s="63"/>
      <c r="Q38" s="61"/>
      <c r="R38" s="63"/>
      <c r="S38" s="63"/>
      <c r="T38" s="213"/>
      <c r="U38" s="63"/>
      <c r="V38" s="63"/>
      <c r="X38" s="63"/>
    </row>
    <row r="39" spans="2:24" s="36" customFormat="1" ht="25.8" x14ac:dyDescent="0.5">
      <c r="B39" s="83"/>
      <c r="C39" s="83"/>
      <c r="D39" s="83"/>
      <c r="E39" s="63"/>
      <c r="G39" s="61"/>
      <c r="H39" s="61"/>
      <c r="I39" s="63"/>
      <c r="J39" s="63"/>
      <c r="K39" s="63"/>
      <c r="L39" s="61"/>
      <c r="M39" s="61"/>
      <c r="N39" s="63"/>
      <c r="O39" s="61"/>
      <c r="P39" s="63"/>
      <c r="Q39" s="61"/>
      <c r="R39" s="63"/>
      <c r="S39" s="63"/>
      <c r="T39" s="213"/>
      <c r="U39" s="63"/>
      <c r="V39" s="63"/>
      <c r="X39" s="63"/>
    </row>
    <row r="40" spans="2:24" s="36" customFormat="1" ht="25.8" x14ac:dyDescent="0.5">
      <c r="B40" s="83"/>
      <c r="C40" s="83"/>
      <c r="D40" s="83"/>
      <c r="E40" s="63"/>
      <c r="G40" s="61"/>
      <c r="H40" s="61"/>
      <c r="I40" s="63"/>
      <c r="J40" s="63"/>
      <c r="K40" s="63"/>
      <c r="L40" s="61"/>
      <c r="M40" s="61"/>
      <c r="N40" s="63"/>
      <c r="O40" s="61"/>
      <c r="P40" s="63"/>
      <c r="Q40" s="61"/>
      <c r="R40" s="63"/>
      <c r="S40" s="63"/>
      <c r="T40" s="213"/>
      <c r="U40" s="63"/>
      <c r="V40" s="63"/>
      <c r="X40" s="63"/>
    </row>
    <row r="41" spans="2:24" s="36" customFormat="1" ht="25.8" x14ac:dyDescent="0.5">
      <c r="B41" s="83"/>
      <c r="C41" s="83"/>
      <c r="D41" s="83"/>
      <c r="E41" s="63"/>
      <c r="G41" s="61"/>
      <c r="H41" s="61"/>
      <c r="I41" s="63"/>
      <c r="J41" s="63"/>
      <c r="K41" s="63"/>
      <c r="L41" s="61"/>
      <c r="M41" s="61"/>
      <c r="N41" s="63"/>
      <c r="O41" s="61"/>
      <c r="P41" s="63"/>
      <c r="Q41" s="61"/>
      <c r="R41" s="63"/>
      <c r="S41" s="63"/>
      <c r="T41" s="213"/>
      <c r="U41" s="63"/>
      <c r="V41" s="63"/>
      <c r="X41" s="63"/>
    </row>
    <row r="42" spans="2:24" s="36" customFormat="1" ht="25.8" x14ac:dyDescent="0.5">
      <c r="B42" s="83"/>
      <c r="C42" s="83"/>
      <c r="D42" s="83"/>
      <c r="E42" s="63"/>
      <c r="G42" s="61"/>
      <c r="H42" s="61"/>
      <c r="I42" s="63"/>
      <c r="J42" s="63"/>
      <c r="K42" s="63"/>
      <c r="L42" s="61"/>
      <c r="M42" s="61"/>
      <c r="N42" s="63"/>
      <c r="O42" s="61"/>
      <c r="P42" s="63"/>
      <c r="Q42" s="61"/>
      <c r="R42" s="63"/>
      <c r="S42" s="63"/>
      <c r="T42" s="213"/>
      <c r="U42" s="63"/>
      <c r="V42" s="63"/>
      <c r="X42" s="63"/>
    </row>
    <row r="43" spans="2:24" s="36" customFormat="1" ht="25.8" x14ac:dyDescent="0.5">
      <c r="B43" s="83"/>
      <c r="C43" s="83"/>
      <c r="D43" s="83"/>
      <c r="E43" s="63"/>
      <c r="G43" s="61"/>
      <c r="H43" s="61"/>
      <c r="I43" s="63"/>
      <c r="J43" s="63"/>
      <c r="K43" s="63"/>
      <c r="L43" s="61"/>
      <c r="M43" s="61"/>
      <c r="N43" s="63"/>
      <c r="O43" s="61"/>
      <c r="P43" s="63"/>
      <c r="Q43" s="61"/>
      <c r="R43" s="63"/>
      <c r="S43" s="63"/>
      <c r="T43" s="213"/>
      <c r="U43" s="63"/>
      <c r="V43" s="63"/>
      <c r="X43" s="63"/>
    </row>
    <row r="44" spans="2:24" s="36" customFormat="1" ht="25.8" x14ac:dyDescent="0.5">
      <c r="B44" s="83"/>
      <c r="C44" s="83"/>
      <c r="D44" s="83"/>
      <c r="E44" s="63"/>
      <c r="G44" s="61"/>
      <c r="H44" s="61"/>
      <c r="I44" s="63"/>
      <c r="J44" s="63"/>
      <c r="K44" s="63"/>
      <c r="L44" s="61"/>
      <c r="M44" s="61"/>
      <c r="N44" s="63"/>
      <c r="O44" s="61"/>
      <c r="P44" s="63"/>
      <c r="Q44" s="61"/>
      <c r="R44" s="63"/>
      <c r="S44" s="63"/>
      <c r="T44" s="213"/>
      <c r="U44" s="63"/>
      <c r="V44" s="63"/>
      <c r="X44" s="63"/>
    </row>
    <row r="45" spans="2:24" s="36" customFormat="1" ht="25.8" x14ac:dyDescent="0.5">
      <c r="B45" s="83"/>
      <c r="C45" s="83"/>
      <c r="D45" s="83"/>
      <c r="E45" s="63"/>
      <c r="G45" s="61"/>
      <c r="H45" s="61"/>
      <c r="I45" s="63"/>
      <c r="J45" s="63"/>
      <c r="K45" s="63"/>
      <c r="L45" s="61"/>
      <c r="M45" s="61"/>
      <c r="N45" s="63"/>
      <c r="O45" s="61"/>
      <c r="P45" s="63"/>
      <c r="Q45" s="61"/>
      <c r="R45" s="63"/>
      <c r="S45" s="63"/>
      <c r="T45" s="213"/>
      <c r="U45" s="63"/>
      <c r="V45" s="63"/>
      <c r="X45" s="63"/>
    </row>
    <row r="46" spans="2:24" s="36" customFormat="1" ht="25.8" x14ac:dyDescent="0.5">
      <c r="B46" s="83"/>
      <c r="C46" s="83"/>
      <c r="D46" s="83"/>
      <c r="E46" s="63"/>
      <c r="G46" s="61"/>
      <c r="H46" s="61"/>
      <c r="I46" s="63"/>
      <c r="J46" s="63"/>
      <c r="K46" s="63"/>
      <c r="L46" s="61"/>
      <c r="M46" s="61"/>
      <c r="N46" s="63"/>
      <c r="O46" s="61"/>
      <c r="P46" s="63"/>
      <c r="Q46" s="61"/>
      <c r="R46" s="63"/>
      <c r="S46" s="63"/>
      <c r="T46" s="213"/>
      <c r="U46" s="63"/>
      <c r="V46" s="63"/>
      <c r="X46" s="63"/>
    </row>
    <row r="47" spans="2:24" s="36" customFormat="1" ht="25.8" x14ac:dyDescent="0.5">
      <c r="B47" s="83"/>
      <c r="C47" s="83"/>
      <c r="D47" s="83"/>
      <c r="E47" s="63"/>
      <c r="G47" s="61"/>
      <c r="H47" s="61"/>
      <c r="I47" s="63"/>
      <c r="J47" s="63"/>
      <c r="K47" s="63"/>
      <c r="L47" s="61"/>
      <c r="M47" s="61"/>
      <c r="N47" s="63"/>
      <c r="O47" s="61"/>
      <c r="P47" s="63"/>
      <c r="Q47" s="61"/>
      <c r="R47" s="63"/>
      <c r="S47" s="63"/>
      <c r="T47" s="213"/>
      <c r="U47" s="63"/>
      <c r="V47" s="63"/>
      <c r="X47" s="63"/>
    </row>
    <row r="48" spans="2:24" s="36" customFormat="1" ht="25.8" x14ac:dyDescent="0.5">
      <c r="B48" s="83"/>
      <c r="C48" s="83"/>
      <c r="D48" s="83"/>
      <c r="E48" s="63"/>
      <c r="G48" s="61"/>
      <c r="H48" s="61"/>
      <c r="I48" s="63"/>
      <c r="J48" s="63"/>
      <c r="K48" s="63"/>
      <c r="L48" s="61"/>
      <c r="M48" s="61"/>
      <c r="N48" s="63"/>
      <c r="O48" s="61"/>
      <c r="P48" s="63"/>
      <c r="Q48" s="61"/>
      <c r="R48" s="63"/>
      <c r="S48" s="63"/>
      <c r="T48" s="213"/>
      <c r="U48" s="63"/>
      <c r="V48" s="63"/>
      <c r="X48" s="63"/>
    </row>
    <row r="49" spans="2:24" s="36" customFormat="1" ht="25.8" x14ac:dyDescent="0.5">
      <c r="B49" s="83"/>
      <c r="C49" s="83"/>
      <c r="D49" s="83"/>
      <c r="E49" s="63"/>
      <c r="G49" s="61"/>
      <c r="H49" s="61"/>
      <c r="I49" s="63"/>
      <c r="J49" s="63"/>
      <c r="K49" s="63"/>
      <c r="L49" s="61"/>
      <c r="M49" s="61"/>
      <c r="N49" s="63"/>
      <c r="O49" s="61"/>
      <c r="P49" s="63"/>
      <c r="Q49" s="61"/>
      <c r="R49" s="63"/>
      <c r="S49" s="63"/>
      <c r="T49" s="213"/>
      <c r="U49" s="63"/>
      <c r="V49" s="63"/>
      <c r="X49" s="63"/>
    </row>
    <row r="50" spans="2:24" s="36" customFormat="1" ht="25.8" x14ac:dyDescent="0.5">
      <c r="B50" s="83"/>
      <c r="C50" s="83"/>
      <c r="D50" s="83"/>
      <c r="E50" s="63"/>
      <c r="G50" s="61"/>
      <c r="H50" s="61"/>
      <c r="I50" s="63"/>
      <c r="J50" s="63"/>
      <c r="K50" s="63"/>
      <c r="L50" s="61"/>
      <c r="M50" s="61"/>
      <c r="N50" s="63"/>
      <c r="O50" s="61"/>
      <c r="P50" s="63"/>
      <c r="Q50" s="61"/>
      <c r="R50" s="63"/>
      <c r="S50" s="63"/>
      <c r="T50" s="213"/>
      <c r="U50" s="63"/>
      <c r="V50" s="63"/>
      <c r="X50" s="63"/>
    </row>
    <row r="51" spans="2:24" s="36" customFormat="1" ht="25.8" x14ac:dyDescent="0.5">
      <c r="B51" s="83"/>
      <c r="C51" s="83"/>
      <c r="D51" s="83"/>
      <c r="E51" s="63"/>
      <c r="G51" s="61"/>
      <c r="H51" s="61"/>
      <c r="I51" s="63"/>
      <c r="J51" s="63"/>
      <c r="K51" s="63"/>
      <c r="L51" s="61"/>
      <c r="M51" s="61"/>
      <c r="N51" s="63"/>
      <c r="O51" s="61"/>
      <c r="P51" s="63"/>
      <c r="Q51" s="61"/>
      <c r="R51" s="63"/>
      <c r="S51" s="63"/>
      <c r="T51" s="213"/>
      <c r="U51" s="63"/>
      <c r="V51" s="63"/>
      <c r="X51" s="63"/>
    </row>
    <row r="52" spans="2:24" s="36" customFormat="1" ht="25.8" x14ac:dyDescent="0.5">
      <c r="B52" s="83"/>
      <c r="C52" s="83"/>
      <c r="D52" s="83"/>
      <c r="E52" s="63"/>
      <c r="G52" s="61"/>
      <c r="H52" s="61"/>
      <c r="I52" s="63"/>
      <c r="J52" s="63"/>
      <c r="K52" s="63"/>
      <c r="L52" s="61"/>
      <c r="M52" s="61"/>
      <c r="N52" s="63"/>
      <c r="O52" s="61"/>
      <c r="P52" s="63"/>
      <c r="Q52" s="61"/>
      <c r="R52" s="63"/>
      <c r="S52" s="63"/>
      <c r="T52" s="213"/>
      <c r="U52" s="63"/>
      <c r="V52" s="63"/>
      <c r="X52" s="63"/>
    </row>
    <row r="53" spans="2:24" s="36" customFormat="1" ht="25.8" x14ac:dyDescent="0.5">
      <c r="B53" s="83"/>
      <c r="C53" s="83"/>
      <c r="D53" s="83"/>
      <c r="E53" s="63"/>
      <c r="G53" s="61"/>
      <c r="H53" s="61"/>
      <c r="I53" s="63"/>
      <c r="J53" s="63"/>
      <c r="K53" s="63"/>
      <c r="L53" s="61"/>
      <c r="M53" s="61"/>
      <c r="N53" s="63"/>
      <c r="O53" s="61"/>
      <c r="P53" s="63"/>
      <c r="Q53" s="61"/>
      <c r="R53" s="63"/>
      <c r="S53" s="63"/>
      <c r="T53" s="213"/>
      <c r="U53" s="63"/>
      <c r="V53" s="63"/>
      <c r="X53" s="63"/>
    </row>
    <row r="54" spans="2:24" s="36" customFormat="1" ht="25.8" x14ac:dyDescent="0.5">
      <c r="B54" s="83"/>
      <c r="C54" s="83"/>
      <c r="D54" s="83"/>
      <c r="E54" s="63"/>
      <c r="G54" s="61"/>
      <c r="H54" s="61"/>
      <c r="I54" s="63"/>
      <c r="J54" s="63"/>
      <c r="K54" s="63"/>
      <c r="L54" s="61"/>
      <c r="M54" s="61"/>
      <c r="N54" s="63"/>
      <c r="O54" s="61"/>
      <c r="P54" s="63"/>
      <c r="Q54" s="61"/>
      <c r="R54" s="63"/>
      <c r="S54" s="63"/>
      <c r="T54" s="213"/>
      <c r="U54" s="63"/>
      <c r="V54" s="63"/>
      <c r="X54" s="63"/>
    </row>
    <row r="55" spans="2:24" s="36" customFormat="1" ht="25.8" x14ac:dyDescent="0.5">
      <c r="B55" s="83"/>
      <c r="C55" s="83"/>
      <c r="D55" s="83"/>
      <c r="E55" s="63"/>
      <c r="G55" s="61"/>
      <c r="H55" s="61"/>
      <c r="I55" s="63"/>
      <c r="J55" s="63"/>
      <c r="K55" s="63"/>
      <c r="L55" s="61"/>
      <c r="M55" s="61"/>
      <c r="N55" s="63"/>
      <c r="O55" s="61"/>
      <c r="P55" s="63"/>
      <c r="Q55" s="61"/>
      <c r="R55" s="63"/>
      <c r="S55" s="63"/>
      <c r="T55" s="213"/>
      <c r="U55" s="63"/>
      <c r="V55" s="63"/>
      <c r="X55" s="63"/>
    </row>
    <row r="56" spans="2:24" s="36" customFormat="1" ht="25.8" x14ac:dyDescent="0.5">
      <c r="B56" s="83"/>
      <c r="C56" s="83"/>
      <c r="D56" s="83"/>
      <c r="E56" s="63"/>
      <c r="G56" s="61"/>
      <c r="H56" s="61"/>
      <c r="I56" s="63"/>
      <c r="J56" s="63"/>
      <c r="K56" s="63"/>
      <c r="L56" s="61"/>
      <c r="M56" s="61"/>
      <c r="N56" s="63"/>
      <c r="O56" s="61"/>
      <c r="P56" s="63"/>
      <c r="Q56" s="61"/>
      <c r="R56" s="63"/>
      <c r="S56" s="63"/>
      <c r="T56" s="213"/>
      <c r="U56" s="63"/>
      <c r="V56" s="63"/>
      <c r="X56" s="63"/>
    </row>
    <row r="57" spans="2:24" s="36" customFormat="1" ht="25.8" x14ac:dyDescent="0.5">
      <c r="B57" s="83"/>
      <c r="C57" s="83"/>
      <c r="D57" s="83"/>
      <c r="E57" s="63"/>
      <c r="G57" s="61"/>
      <c r="H57" s="61"/>
      <c r="I57" s="63"/>
      <c r="J57" s="63"/>
      <c r="K57" s="63"/>
      <c r="L57" s="61"/>
      <c r="M57" s="61"/>
      <c r="N57" s="63"/>
      <c r="O57" s="61"/>
      <c r="P57" s="63"/>
      <c r="Q57" s="61"/>
      <c r="R57" s="63"/>
      <c r="S57" s="63"/>
      <c r="T57" s="213"/>
      <c r="U57" s="63"/>
      <c r="V57" s="63"/>
      <c r="X57" s="63"/>
    </row>
    <row r="58" spans="2:24" s="36" customFormat="1" ht="25.8" x14ac:dyDescent="0.5">
      <c r="B58" s="83"/>
      <c r="C58" s="83"/>
      <c r="D58" s="83"/>
      <c r="E58" s="63"/>
      <c r="G58" s="61"/>
      <c r="H58" s="61"/>
      <c r="I58" s="63"/>
      <c r="J58" s="63"/>
      <c r="K58" s="63"/>
      <c r="L58" s="61"/>
      <c r="M58" s="61"/>
      <c r="N58" s="63"/>
      <c r="O58" s="61"/>
      <c r="P58" s="63"/>
      <c r="Q58" s="61"/>
      <c r="R58" s="63"/>
      <c r="S58" s="63"/>
      <c r="T58" s="213"/>
      <c r="U58" s="63"/>
      <c r="V58" s="63"/>
      <c r="X58" s="63"/>
    </row>
    <row r="59" spans="2:24" s="36" customFormat="1" ht="25.8" x14ac:dyDescent="0.5">
      <c r="B59" s="83"/>
      <c r="C59" s="83"/>
      <c r="D59" s="83"/>
      <c r="E59" s="63"/>
      <c r="G59" s="61"/>
      <c r="H59" s="61"/>
      <c r="I59" s="63"/>
      <c r="J59" s="63"/>
      <c r="K59" s="63"/>
      <c r="L59" s="61"/>
      <c r="M59" s="61"/>
      <c r="N59" s="63"/>
      <c r="O59" s="61"/>
      <c r="P59" s="63"/>
      <c r="Q59" s="61"/>
      <c r="R59" s="63"/>
      <c r="S59" s="63"/>
      <c r="T59" s="213"/>
      <c r="U59" s="63"/>
      <c r="V59" s="63"/>
      <c r="X59" s="63"/>
    </row>
    <row r="60" spans="2:24" s="36" customFormat="1" ht="25.8" x14ac:dyDescent="0.5">
      <c r="B60" s="83"/>
      <c r="C60" s="83"/>
      <c r="D60" s="83"/>
      <c r="E60" s="63"/>
      <c r="G60" s="61"/>
      <c r="H60" s="61"/>
      <c r="I60" s="63"/>
      <c r="J60" s="63"/>
      <c r="K60" s="63"/>
      <c r="L60" s="61"/>
      <c r="M60" s="61"/>
      <c r="N60" s="63"/>
      <c r="O60" s="61"/>
      <c r="P60" s="63"/>
      <c r="Q60" s="61"/>
      <c r="R60" s="63"/>
      <c r="S60" s="63"/>
      <c r="T60" s="213"/>
      <c r="U60" s="63"/>
      <c r="V60" s="63"/>
      <c r="X60" s="63"/>
    </row>
    <row r="61" spans="2:24" s="36" customFormat="1" ht="25.8" x14ac:dyDescent="0.5">
      <c r="B61" s="83"/>
      <c r="C61" s="83"/>
      <c r="D61" s="83"/>
      <c r="E61" s="63"/>
      <c r="G61" s="61"/>
      <c r="H61" s="61"/>
      <c r="I61" s="63"/>
      <c r="J61" s="63"/>
      <c r="K61" s="63"/>
      <c r="L61" s="61"/>
      <c r="M61" s="61"/>
      <c r="N61" s="63"/>
      <c r="O61" s="61"/>
      <c r="P61" s="63"/>
      <c r="Q61" s="61"/>
      <c r="R61" s="63"/>
      <c r="S61" s="63"/>
      <c r="T61" s="213"/>
      <c r="U61" s="63"/>
      <c r="V61" s="63"/>
      <c r="X61" s="63"/>
    </row>
    <row r="62" spans="2:24" s="36" customFormat="1" ht="25.8" x14ac:dyDescent="0.5">
      <c r="B62" s="83"/>
      <c r="C62" s="83"/>
      <c r="D62" s="83"/>
      <c r="E62" s="63"/>
      <c r="G62" s="61"/>
      <c r="H62" s="61"/>
      <c r="I62" s="63"/>
      <c r="J62" s="63"/>
      <c r="K62" s="63"/>
      <c r="L62" s="61"/>
      <c r="M62" s="61"/>
      <c r="N62" s="63"/>
      <c r="O62" s="61"/>
      <c r="P62" s="63"/>
      <c r="Q62" s="61"/>
      <c r="R62" s="63"/>
      <c r="S62" s="63"/>
      <c r="T62" s="213"/>
      <c r="U62" s="63"/>
      <c r="V62" s="63"/>
      <c r="X62" s="63"/>
    </row>
    <row r="63" spans="2:24" s="36" customFormat="1" ht="25.8" x14ac:dyDescent="0.5">
      <c r="B63" s="83"/>
      <c r="C63" s="83"/>
      <c r="D63" s="83"/>
      <c r="E63" s="63"/>
      <c r="G63" s="61"/>
      <c r="H63" s="61"/>
      <c r="I63" s="63"/>
      <c r="J63" s="63"/>
      <c r="K63" s="63"/>
      <c r="L63" s="61"/>
      <c r="M63" s="61"/>
      <c r="N63" s="63"/>
      <c r="O63" s="61"/>
      <c r="P63" s="63"/>
      <c r="Q63" s="61"/>
      <c r="R63" s="63"/>
      <c r="S63" s="63"/>
      <c r="T63" s="213"/>
      <c r="U63" s="63"/>
      <c r="V63" s="63"/>
      <c r="X63" s="63"/>
    </row>
    <row r="64" spans="2:24" s="36" customFormat="1" ht="25.8" x14ac:dyDescent="0.5">
      <c r="B64" s="83"/>
      <c r="C64" s="83"/>
      <c r="D64" s="83"/>
      <c r="E64" s="63"/>
      <c r="G64" s="61"/>
      <c r="H64" s="61"/>
      <c r="I64" s="63"/>
      <c r="J64" s="63"/>
      <c r="K64" s="63"/>
      <c r="L64" s="61"/>
      <c r="M64" s="61"/>
      <c r="N64" s="63"/>
      <c r="O64" s="61"/>
      <c r="P64" s="63"/>
      <c r="Q64" s="61"/>
      <c r="R64" s="63"/>
      <c r="S64" s="63"/>
      <c r="T64" s="213"/>
      <c r="U64" s="63"/>
      <c r="V64" s="63"/>
      <c r="X64" s="63"/>
    </row>
    <row r="65" spans="2:2" ht="26.4" thickBot="1" x14ac:dyDescent="0.55000000000000004">
      <c r="B65" s="86"/>
    </row>
  </sheetData>
  <mergeCells count="4">
    <mergeCell ref="M3:N3"/>
    <mergeCell ref="O3:P3"/>
    <mergeCell ref="Q3:R3"/>
    <mergeCell ref="S3:T3"/>
  </mergeCells>
  <pageMargins left="0.7" right="0.7" top="0.75" bottom="0.75" header="0.3" footer="0.3"/>
  <pageSetup paperSize="1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F4DB1-A6F8-4CA3-A2E0-753AE30F1F28}">
  <dimension ref="A1:AW65"/>
  <sheetViews>
    <sheetView zoomScale="50" zoomScaleNormal="50" workbookViewId="0">
      <selection activeCell="G7" sqref="G7"/>
    </sheetView>
  </sheetViews>
  <sheetFormatPr defaultRowHeight="27" thickTop="1" thickBottom="1" x14ac:dyDescent="0.55000000000000004"/>
  <cols>
    <col min="1" max="1" width="8.88671875" style="36"/>
    <col min="2" max="2" width="18.109375" style="59" customWidth="1"/>
    <col min="3" max="3" width="18.5546875" style="40" customWidth="1"/>
    <col min="4" max="4" width="18" style="40" customWidth="1"/>
    <col min="5" max="5" width="18.33203125" style="41" customWidth="1"/>
    <col min="6" max="6" width="26" customWidth="1"/>
    <col min="7" max="7" width="18.33203125" style="41" customWidth="1"/>
    <col min="8" max="8" width="23.5546875" style="41" customWidth="1"/>
    <col min="9" max="9" width="18.33203125" style="41" customWidth="1"/>
    <col min="10" max="12" width="26.44140625" style="41" customWidth="1"/>
    <col min="13" max="13" width="11.5546875" style="41" customWidth="1"/>
    <col min="14" max="14" width="11.109375" style="41" customWidth="1"/>
    <col min="15" max="15" width="11.6640625" style="41" customWidth="1"/>
    <col min="16" max="16" width="12.33203125" style="41" customWidth="1"/>
    <col min="17" max="17" width="13.44140625" style="41" customWidth="1"/>
    <col min="18" max="18" width="12.44140625" style="41" customWidth="1"/>
    <col min="19" max="19" width="10.5546875" style="41" customWidth="1"/>
    <col min="20" max="20" width="12" style="41" customWidth="1"/>
    <col min="21" max="21" width="10.5546875" style="41" customWidth="1"/>
    <col min="22" max="22" width="11.6640625" style="41" customWidth="1"/>
    <col min="23" max="23" width="10.44140625" customWidth="1"/>
    <col min="24" max="24" width="13.109375" style="41" customWidth="1"/>
  </cols>
  <sheetData>
    <row r="1" spans="1:49" s="1" customFormat="1" ht="102" customHeight="1" thickTop="1" thickBot="1" x14ac:dyDescent="0.35">
      <c r="A1" s="18"/>
      <c r="B1" s="57"/>
      <c r="C1" s="37"/>
      <c r="D1" s="38"/>
      <c r="E1" s="21"/>
      <c r="F1" s="18"/>
      <c r="G1" s="21"/>
      <c r="H1" s="21"/>
      <c r="I1" s="21"/>
      <c r="J1" s="4"/>
      <c r="K1" s="21"/>
      <c r="L1" s="37"/>
      <c r="M1" s="44" t="s">
        <v>47</v>
      </c>
      <c r="N1" s="21"/>
      <c r="O1" s="21"/>
      <c r="P1" s="21"/>
      <c r="Q1" s="21"/>
      <c r="R1" s="21"/>
      <c r="S1" s="21"/>
      <c r="T1" s="21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75" customHeight="1" thickTop="1" thickBot="1" x14ac:dyDescent="0.35">
      <c r="A2" s="19"/>
      <c r="B2" s="57"/>
      <c r="C2" s="38"/>
      <c r="D2" s="38"/>
      <c r="E2" s="38"/>
      <c r="F2" s="19"/>
      <c r="G2" s="38"/>
      <c r="H2" s="38"/>
      <c r="I2" s="38"/>
      <c r="J2" s="38"/>
      <c r="K2" s="37"/>
      <c r="L2" s="38"/>
      <c r="M2" s="22" t="s">
        <v>0</v>
      </c>
      <c r="N2" s="38"/>
      <c r="O2" s="38"/>
      <c r="P2" s="38"/>
      <c r="Q2" s="38"/>
      <c r="R2" s="38"/>
      <c r="S2" s="38"/>
      <c r="T2" s="38"/>
      <c r="U2" s="38"/>
      <c r="V2" s="38"/>
      <c r="W2" s="19"/>
      <c r="X2" s="38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36.75" customHeight="1" thickTop="1" thickBot="1" x14ac:dyDescent="0.35">
      <c r="A3" s="20"/>
      <c r="B3" s="57"/>
      <c r="C3" s="38"/>
      <c r="D3" s="37"/>
      <c r="E3" s="21"/>
      <c r="F3" s="20"/>
      <c r="G3" s="21"/>
      <c r="H3" s="21"/>
      <c r="I3" s="21"/>
      <c r="J3" s="21"/>
      <c r="K3" s="21"/>
      <c r="L3" s="21"/>
      <c r="M3" s="43" t="s">
        <v>1</v>
      </c>
      <c r="N3" s="45"/>
      <c r="O3" s="42" t="s">
        <v>2</v>
      </c>
      <c r="P3" s="42"/>
      <c r="Q3" s="42" t="s">
        <v>3</v>
      </c>
      <c r="R3" s="42"/>
      <c r="S3" s="42" t="s">
        <v>4</v>
      </c>
      <c r="T3" s="42"/>
      <c r="U3" s="42" t="s">
        <v>5</v>
      </c>
      <c r="V3" s="42"/>
      <c r="W3" s="16" t="s">
        <v>6</v>
      </c>
      <c r="X3" s="43"/>
    </row>
    <row r="4" spans="1:49" s="4" customFormat="1" ht="36.75" customHeight="1" thickTop="1" thickBot="1" x14ac:dyDescent="0.55000000000000004">
      <c r="A4" s="21"/>
      <c r="B4" s="58"/>
      <c r="C4" s="32"/>
      <c r="D4" s="32"/>
      <c r="E4" s="25"/>
      <c r="F4" s="25"/>
      <c r="G4" s="25"/>
      <c r="H4" s="25"/>
      <c r="I4" s="25"/>
      <c r="J4" s="25"/>
      <c r="K4" s="25"/>
      <c r="L4" s="46"/>
      <c r="M4" s="15" t="s">
        <v>7</v>
      </c>
      <c r="N4" s="12">
        <v>79</v>
      </c>
      <c r="O4" s="14" t="s">
        <v>7</v>
      </c>
      <c r="P4" s="12"/>
      <c r="Q4" s="13" t="s">
        <v>7</v>
      </c>
      <c r="R4" s="12"/>
      <c r="S4" s="13" t="s">
        <v>7</v>
      </c>
      <c r="T4" s="12"/>
      <c r="U4" s="13" t="s">
        <v>7</v>
      </c>
      <c r="V4" s="12"/>
      <c r="W4" s="13" t="s">
        <v>7</v>
      </c>
      <c r="X4" s="17"/>
    </row>
    <row r="5" spans="1:49" s="29" customFormat="1" ht="45.75" customHeight="1" thickTop="1" thickBot="1" x14ac:dyDescent="0.35">
      <c r="A5" s="33"/>
      <c r="B5" s="52" t="s">
        <v>8</v>
      </c>
      <c r="C5" s="26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  <c r="L5" s="27" t="s">
        <v>18</v>
      </c>
      <c r="M5" s="27" t="s">
        <v>19</v>
      </c>
      <c r="N5" s="27" t="s">
        <v>20</v>
      </c>
      <c r="O5" s="27" t="s">
        <v>19</v>
      </c>
      <c r="P5" s="27" t="s">
        <v>20</v>
      </c>
      <c r="Q5" s="27" t="s">
        <v>19</v>
      </c>
      <c r="R5" s="27" t="s">
        <v>20</v>
      </c>
      <c r="S5" s="27" t="s">
        <v>19</v>
      </c>
      <c r="T5" s="27" t="s">
        <v>20</v>
      </c>
      <c r="U5" s="27" t="s">
        <v>19</v>
      </c>
      <c r="V5" s="27" t="s">
        <v>20</v>
      </c>
      <c r="W5" s="27" t="s">
        <v>19</v>
      </c>
      <c r="X5" s="47" t="s">
        <v>20</v>
      </c>
      <c r="Y5" s="49"/>
      <c r="Z5" s="28"/>
    </row>
    <row r="6" spans="1:49" s="7" customFormat="1" ht="33" customHeight="1" thickTop="1" thickBot="1" x14ac:dyDescent="0.55000000000000004">
      <c r="A6" s="34"/>
      <c r="B6" s="39" t="s">
        <v>48</v>
      </c>
      <c r="C6" s="55" t="s">
        <v>32</v>
      </c>
      <c r="D6" s="31">
        <v>41</v>
      </c>
      <c r="E6" s="5"/>
      <c r="F6" s="5"/>
      <c r="G6" s="5">
        <f t="shared" ref="G6:G18" si="0">AVERAGE(N6,P6,R6,T6,V6,X6)</f>
        <v>72.150999999999996</v>
      </c>
      <c r="H6" s="5">
        <v>57</v>
      </c>
      <c r="I6" s="5">
        <f t="shared" ref="I6:I21" si="1">SUM(M6,O6,Q6,S6,U6,W6)</f>
        <v>57</v>
      </c>
      <c r="J6" s="5">
        <v>57</v>
      </c>
      <c r="K6" s="66">
        <f>_xlfn.RANK.EQ(J6, $J$6:$J$22,0)</f>
        <v>1</v>
      </c>
      <c r="L6" s="5">
        <f t="shared" ref="L6:L21" si="2">COUNT(M6,O6,Q6,S6,U6,W6)</f>
        <v>1</v>
      </c>
      <c r="M6" s="5">
        <v>57</v>
      </c>
      <c r="N6" s="5">
        <v>72.150999999999996</v>
      </c>
      <c r="O6" s="5"/>
      <c r="P6" s="5"/>
      <c r="Q6" s="5"/>
      <c r="R6" s="5"/>
      <c r="S6" s="5"/>
      <c r="T6" s="5"/>
      <c r="U6" s="5"/>
      <c r="V6" s="5"/>
      <c r="W6" s="5"/>
      <c r="X6" s="48"/>
      <c r="Y6" s="50"/>
      <c r="Z6" s="6"/>
    </row>
    <row r="7" spans="1:49" s="7" customFormat="1" ht="33" customHeight="1" thickTop="1" thickBot="1" x14ac:dyDescent="0.55000000000000004">
      <c r="A7" s="34"/>
      <c r="B7" s="39" t="s">
        <v>59</v>
      </c>
      <c r="C7" s="55"/>
      <c r="D7" s="98">
        <v>42</v>
      </c>
      <c r="E7" s="5"/>
      <c r="F7" s="5"/>
      <c r="G7" s="99">
        <v>25</v>
      </c>
      <c r="H7" s="99">
        <v>16</v>
      </c>
      <c r="I7" s="99">
        <v>16</v>
      </c>
      <c r="J7" s="5">
        <v>16</v>
      </c>
      <c r="K7" s="66">
        <v>2</v>
      </c>
      <c r="L7" s="99">
        <v>1</v>
      </c>
      <c r="M7" s="5"/>
      <c r="N7" s="5"/>
      <c r="O7" s="5"/>
      <c r="P7" s="5"/>
      <c r="Q7" s="5">
        <v>16</v>
      </c>
      <c r="R7" s="5">
        <v>25</v>
      </c>
      <c r="S7" s="5"/>
      <c r="T7" s="5"/>
      <c r="U7" s="5"/>
      <c r="V7" s="5"/>
      <c r="W7" s="5"/>
      <c r="X7" s="48"/>
      <c r="Y7" s="50"/>
      <c r="Z7" s="6"/>
    </row>
    <row r="8" spans="1:49" s="7" customFormat="1" ht="33" customHeight="1" thickTop="1" thickBot="1" x14ac:dyDescent="0.55000000000000004">
      <c r="A8" s="34"/>
      <c r="B8" s="39"/>
      <c r="C8" s="55"/>
      <c r="D8" s="71">
        <v>3</v>
      </c>
      <c r="E8" s="5"/>
      <c r="F8" s="5"/>
      <c r="G8" s="67" t="e">
        <f t="shared" si="0"/>
        <v>#DIV/0!</v>
      </c>
      <c r="H8" s="67" t="e">
        <f t="shared" ref="H8:H21" si="3">AVERAGE(M8,O8,Q8,S8,U8,W8)</f>
        <v>#DIV/0!</v>
      </c>
      <c r="I8" s="67">
        <f t="shared" si="1"/>
        <v>0</v>
      </c>
      <c r="J8" s="5"/>
      <c r="K8" s="67" t="e">
        <f>_xlfn.RANK.EQ(J8, $J$6:$J$22,0)</f>
        <v>#N/A</v>
      </c>
      <c r="L8" s="67">
        <f t="shared" si="2"/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48"/>
      <c r="Y8" s="50"/>
      <c r="Z8" s="6"/>
    </row>
    <row r="9" spans="1:49" s="7" customFormat="1" ht="33" customHeight="1" thickTop="1" thickBot="1" x14ac:dyDescent="0.55000000000000004">
      <c r="A9" s="34"/>
      <c r="B9" s="39"/>
      <c r="C9" s="55"/>
      <c r="D9" s="71">
        <v>4</v>
      </c>
      <c r="E9" s="5"/>
      <c r="F9" s="5"/>
      <c r="G9" s="67" t="e">
        <f t="shared" si="0"/>
        <v>#DIV/0!</v>
      </c>
      <c r="H9" s="67" t="e">
        <f t="shared" si="3"/>
        <v>#DIV/0!</v>
      </c>
      <c r="I9" s="67">
        <f t="shared" si="1"/>
        <v>0</v>
      </c>
      <c r="J9" s="5"/>
      <c r="K9" s="67" t="e">
        <f>_xlfn.RANK.EQ(J9, $J$6:$J$20,0)</f>
        <v>#N/A</v>
      </c>
      <c r="L9" s="67">
        <f t="shared" si="2"/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48"/>
      <c r="Y9" s="50"/>
      <c r="Z9" s="6"/>
    </row>
    <row r="10" spans="1:49" s="7" customFormat="1" ht="33" customHeight="1" thickTop="1" thickBot="1" x14ac:dyDescent="0.55000000000000004">
      <c r="A10" s="34"/>
      <c r="B10" s="39"/>
      <c r="C10" s="55"/>
      <c r="D10" s="71">
        <v>5</v>
      </c>
      <c r="E10" s="5"/>
      <c r="F10" s="5"/>
      <c r="G10" s="67" t="e">
        <f t="shared" si="0"/>
        <v>#DIV/0!</v>
      </c>
      <c r="H10" s="67" t="e">
        <f t="shared" si="3"/>
        <v>#DIV/0!</v>
      </c>
      <c r="I10" s="67">
        <f t="shared" si="1"/>
        <v>0</v>
      </c>
      <c r="J10" s="5"/>
      <c r="K10" s="67" t="e">
        <f t="shared" ref="K10:K21" si="4">_xlfn.RANK.EQ(J10, $J$6:$J$22,0)</f>
        <v>#N/A</v>
      </c>
      <c r="L10" s="67">
        <f t="shared" si="2"/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48"/>
      <c r="Y10" s="50"/>
      <c r="Z10" s="6"/>
    </row>
    <row r="11" spans="1:49" s="7" customFormat="1" ht="33" customHeight="1" thickTop="1" thickBot="1" x14ac:dyDescent="0.55000000000000004">
      <c r="A11" s="34"/>
      <c r="B11" s="39"/>
      <c r="C11" s="56"/>
      <c r="D11" s="72">
        <v>6</v>
      </c>
      <c r="E11" s="24"/>
      <c r="F11" s="5"/>
      <c r="G11" s="67" t="e">
        <f t="shared" si="0"/>
        <v>#DIV/0!</v>
      </c>
      <c r="H11" s="67">
        <f>H7</f>
        <v>16</v>
      </c>
      <c r="I11" s="67">
        <f t="shared" si="1"/>
        <v>0</v>
      </c>
      <c r="J11" s="5"/>
      <c r="K11" s="67" t="e">
        <f t="shared" si="4"/>
        <v>#N/A</v>
      </c>
      <c r="L11" s="67">
        <f t="shared" si="2"/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48"/>
      <c r="Y11" s="50"/>
      <c r="Z11" s="6"/>
    </row>
    <row r="12" spans="1:49" s="7" customFormat="1" ht="33" customHeight="1" thickTop="1" thickBot="1" x14ac:dyDescent="0.55000000000000004">
      <c r="A12" s="34"/>
      <c r="B12" s="39"/>
      <c r="C12" s="55"/>
      <c r="D12" s="73">
        <v>7</v>
      </c>
      <c r="E12" s="5"/>
      <c r="F12" s="5"/>
      <c r="G12" s="67" t="e">
        <f t="shared" si="0"/>
        <v>#DIV/0!</v>
      </c>
      <c r="H12" s="67" t="e">
        <f t="shared" si="3"/>
        <v>#DIV/0!</v>
      </c>
      <c r="I12" s="67">
        <f t="shared" si="1"/>
        <v>0</v>
      </c>
      <c r="J12" s="5"/>
      <c r="K12" s="67" t="e">
        <f t="shared" si="4"/>
        <v>#N/A</v>
      </c>
      <c r="L12" s="67">
        <f t="shared" si="2"/>
        <v>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48"/>
      <c r="Y12" s="50"/>
      <c r="Z12" s="6"/>
    </row>
    <row r="13" spans="1:49" s="7" customFormat="1" ht="33" customHeight="1" thickTop="1" thickBot="1" x14ac:dyDescent="0.55000000000000004">
      <c r="A13" s="34"/>
      <c r="B13" s="39"/>
      <c r="C13" s="55"/>
      <c r="D13" s="71">
        <v>8</v>
      </c>
      <c r="E13" s="5"/>
      <c r="F13" s="5"/>
      <c r="G13" s="67" t="e">
        <f t="shared" si="0"/>
        <v>#DIV/0!</v>
      </c>
      <c r="H13" s="67" t="e">
        <f t="shared" si="3"/>
        <v>#DIV/0!</v>
      </c>
      <c r="I13" s="67">
        <f t="shared" si="1"/>
        <v>0</v>
      </c>
      <c r="J13" s="5"/>
      <c r="K13" s="67" t="e">
        <f t="shared" si="4"/>
        <v>#N/A</v>
      </c>
      <c r="L13" s="67">
        <f t="shared" si="2"/>
        <v>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48"/>
      <c r="Y13" s="50"/>
      <c r="Z13" s="6"/>
    </row>
    <row r="14" spans="1:49" s="7" customFormat="1" ht="33" customHeight="1" thickTop="1" thickBot="1" x14ac:dyDescent="0.55000000000000004">
      <c r="A14" s="34"/>
      <c r="B14" s="39"/>
      <c r="C14" s="55"/>
      <c r="D14" s="71">
        <v>9</v>
      </c>
      <c r="E14" s="5"/>
      <c r="F14" s="5"/>
      <c r="G14" s="67" t="e">
        <f t="shared" si="0"/>
        <v>#DIV/0!</v>
      </c>
      <c r="H14" s="67" t="e">
        <f t="shared" si="3"/>
        <v>#DIV/0!</v>
      </c>
      <c r="I14" s="67">
        <f t="shared" si="1"/>
        <v>0</v>
      </c>
      <c r="J14" s="5"/>
      <c r="K14" s="67" t="e">
        <f t="shared" si="4"/>
        <v>#N/A</v>
      </c>
      <c r="L14" s="67">
        <f t="shared" si="2"/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48"/>
      <c r="Y14" s="50"/>
      <c r="Z14" s="6"/>
    </row>
    <row r="15" spans="1:49" s="7" customFormat="1" ht="33" customHeight="1" thickTop="1" thickBot="1" x14ac:dyDescent="0.55000000000000004">
      <c r="A15" s="34"/>
      <c r="B15" s="39"/>
      <c r="C15" s="55"/>
      <c r="D15" s="71">
        <v>10</v>
      </c>
      <c r="E15" s="5"/>
      <c r="F15" s="5"/>
      <c r="G15" s="67" t="e">
        <f t="shared" si="0"/>
        <v>#DIV/0!</v>
      </c>
      <c r="H15" s="67" t="e">
        <f t="shared" si="3"/>
        <v>#DIV/0!</v>
      </c>
      <c r="I15" s="67">
        <f t="shared" si="1"/>
        <v>0</v>
      </c>
      <c r="J15" s="5"/>
      <c r="K15" s="67" t="e">
        <f t="shared" si="4"/>
        <v>#N/A</v>
      </c>
      <c r="L15" s="67">
        <f t="shared" si="2"/>
        <v>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48"/>
      <c r="Y15" s="50"/>
      <c r="Z15" s="6"/>
    </row>
    <row r="16" spans="1:49" s="10" customFormat="1" ht="33" customHeight="1" thickTop="1" thickBot="1" x14ac:dyDescent="0.55000000000000004">
      <c r="A16" s="35"/>
      <c r="B16" s="39"/>
      <c r="C16" s="55"/>
      <c r="D16" s="71">
        <v>11</v>
      </c>
      <c r="E16" s="5"/>
      <c r="F16" s="8"/>
      <c r="G16" s="67" t="e">
        <f t="shared" si="0"/>
        <v>#DIV/0!</v>
      </c>
      <c r="H16" s="67" t="e">
        <f t="shared" si="3"/>
        <v>#DIV/0!</v>
      </c>
      <c r="I16" s="67">
        <f t="shared" si="1"/>
        <v>0</v>
      </c>
      <c r="J16" s="5"/>
      <c r="K16" s="67" t="e">
        <f t="shared" si="4"/>
        <v>#N/A</v>
      </c>
      <c r="L16" s="67">
        <f t="shared" si="2"/>
        <v>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8"/>
      <c r="X16" s="48"/>
      <c r="Y16" s="51"/>
      <c r="Z16" s="9"/>
    </row>
    <row r="17" spans="1:26" s="10" customFormat="1" ht="33" customHeight="1" thickTop="1" thickBot="1" x14ac:dyDescent="0.55000000000000004">
      <c r="A17" s="35"/>
      <c r="B17" s="39"/>
      <c r="C17" s="55"/>
      <c r="D17" s="71">
        <v>12</v>
      </c>
      <c r="E17" s="5"/>
      <c r="F17" s="8"/>
      <c r="G17" s="67" t="e">
        <f t="shared" si="0"/>
        <v>#DIV/0!</v>
      </c>
      <c r="H17" s="67" t="e">
        <f t="shared" si="3"/>
        <v>#DIV/0!</v>
      </c>
      <c r="I17" s="67">
        <f t="shared" si="1"/>
        <v>0</v>
      </c>
      <c r="J17" s="5"/>
      <c r="K17" s="67" t="e">
        <f t="shared" si="4"/>
        <v>#N/A</v>
      </c>
      <c r="L17" s="67">
        <f t="shared" si="2"/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8"/>
      <c r="X17" s="48"/>
      <c r="Y17" s="51"/>
      <c r="Z17" s="9"/>
    </row>
    <row r="18" spans="1:26" s="10" customFormat="1" ht="33" customHeight="1" thickTop="1" thickBot="1" x14ac:dyDescent="0.55000000000000004">
      <c r="A18" s="35"/>
      <c r="B18" s="39"/>
      <c r="C18" s="55"/>
      <c r="D18" s="71">
        <v>13</v>
      </c>
      <c r="E18" s="5"/>
      <c r="F18" s="8"/>
      <c r="G18" s="67" t="e">
        <f t="shared" si="0"/>
        <v>#DIV/0!</v>
      </c>
      <c r="H18" s="67" t="e">
        <f t="shared" si="3"/>
        <v>#DIV/0!</v>
      </c>
      <c r="I18" s="67">
        <f t="shared" si="1"/>
        <v>0</v>
      </c>
      <c r="J18" s="5"/>
      <c r="K18" s="67" t="e">
        <f t="shared" si="4"/>
        <v>#N/A</v>
      </c>
      <c r="L18" s="67">
        <f t="shared" si="2"/>
        <v>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8"/>
      <c r="X18" s="48"/>
      <c r="Y18" s="51"/>
      <c r="Z18" s="9"/>
    </row>
    <row r="19" spans="1:26" s="10" customFormat="1" ht="33" customHeight="1" thickTop="1" thickBot="1" x14ac:dyDescent="0.55000000000000004">
      <c r="A19" s="35"/>
      <c r="B19" s="31"/>
      <c r="C19" s="55"/>
      <c r="D19" s="71">
        <v>14</v>
      </c>
      <c r="E19" s="5"/>
      <c r="F19" s="8"/>
      <c r="G19" s="67" t="e">
        <f>AVERAGE(N19,P19,R19,T19,V19,X19)</f>
        <v>#DIV/0!</v>
      </c>
      <c r="H19" s="67" t="e">
        <f t="shared" si="3"/>
        <v>#DIV/0!</v>
      </c>
      <c r="I19" s="67">
        <f t="shared" si="1"/>
        <v>0</v>
      </c>
      <c r="J19" s="5"/>
      <c r="K19" s="67" t="e">
        <f t="shared" si="4"/>
        <v>#N/A</v>
      </c>
      <c r="L19" s="67">
        <f t="shared" si="2"/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8"/>
      <c r="X19" s="48"/>
      <c r="Y19" s="51"/>
      <c r="Z19" s="9"/>
    </row>
    <row r="20" spans="1:26" s="10" customFormat="1" ht="33" customHeight="1" thickTop="1" thickBot="1" x14ac:dyDescent="0.55000000000000004">
      <c r="A20" s="35"/>
      <c r="B20" s="31"/>
      <c r="C20" s="55"/>
      <c r="D20" s="71">
        <v>15</v>
      </c>
      <c r="E20" s="5"/>
      <c r="F20" s="8"/>
      <c r="G20" s="67" t="e">
        <f>AVERAGE(N20,P20,R20,T20,V20,X20)</f>
        <v>#DIV/0!</v>
      </c>
      <c r="H20" s="67" t="e">
        <f t="shared" si="3"/>
        <v>#DIV/0!</v>
      </c>
      <c r="I20" s="67">
        <f t="shared" si="1"/>
        <v>0</v>
      </c>
      <c r="J20" s="5"/>
      <c r="K20" s="67" t="e">
        <f t="shared" si="4"/>
        <v>#N/A</v>
      </c>
      <c r="L20" s="67">
        <f t="shared" si="2"/>
        <v>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8"/>
      <c r="X20" s="48"/>
      <c r="Y20" s="51"/>
      <c r="Z20" s="9"/>
    </row>
    <row r="21" spans="1:26" s="54" customFormat="1" ht="30.75" customHeight="1" thickTop="1" thickBot="1" x14ac:dyDescent="0.55000000000000004">
      <c r="A21" s="35"/>
      <c r="B21" s="39"/>
      <c r="C21" s="39"/>
      <c r="D21" s="72">
        <v>16</v>
      </c>
      <c r="E21" s="23"/>
      <c r="F21" s="11"/>
      <c r="G21" s="68" t="e">
        <f>AVERAGE(N21,P21,R21,T21,V21,X21)</f>
        <v>#DIV/0!</v>
      </c>
      <c r="H21" s="68" t="e">
        <f t="shared" si="3"/>
        <v>#DIV/0!</v>
      </c>
      <c r="I21" s="68">
        <f t="shared" si="1"/>
        <v>0</v>
      </c>
      <c r="J21" s="23"/>
      <c r="K21" s="68" t="e">
        <f t="shared" si="4"/>
        <v>#N/A</v>
      </c>
      <c r="L21" s="68">
        <f t="shared" si="2"/>
        <v>0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11"/>
      <c r="X21" s="23"/>
      <c r="Y21" s="64"/>
      <c r="Z21" s="53"/>
    </row>
    <row r="22" spans="1:26" ht="26.4" thickTop="1" x14ac:dyDescent="0.5">
      <c r="B22" s="61"/>
    </row>
    <row r="23" spans="1:26" s="62" customFormat="1" ht="25.8" x14ac:dyDescent="0.5">
      <c r="A23" s="36"/>
      <c r="B23" s="61"/>
      <c r="C23" s="61"/>
      <c r="D23" s="61"/>
      <c r="E23" s="63"/>
      <c r="F23" s="36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36"/>
      <c r="X23" s="63"/>
      <c r="Y23" s="36"/>
      <c r="Z23" s="65"/>
    </row>
    <row r="24" spans="1:26" s="36" customFormat="1" ht="25.8" x14ac:dyDescent="0.5">
      <c r="B24" s="61"/>
      <c r="C24" s="61"/>
      <c r="D24" s="61"/>
      <c r="E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X24" s="63"/>
    </row>
    <row r="25" spans="1:26" s="36" customFormat="1" ht="25.8" x14ac:dyDescent="0.5">
      <c r="B25" s="61"/>
      <c r="C25" s="61"/>
      <c r="D25" s="61"/>
      <c r="E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X25" s="63"/>
    </row>
    <row r="26" spans="1:26" s="36" customFormat="1" ht="25.8" x14ac:dyDescent="0.5">
      <c r="B26" s="61"/>
      <c r="C26" s="61"/>
      <c r="D26" s="61"/>
      <c r="E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X26" s="63"/>
    </row>
    <row r="27" spans="1:26" s="36" customFormat="1" ht="25.8" x14ac:dyDescent="0.5">
      <c r="B27" s="61"/>
      <c r="C27" s="61"/>
      <c r="D27" s="61"/>
      <c r="E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X27" s="63"/>
    </row>
    <row r="28" spans="1:26" s="36" customFormat="1" ht="25.8" x14ac:dyDescent="0.5">
      <c r="B28" s="61"/>
      <c r="C28" s="61"/>
      <c r="D28" s="61"/>
      <c r="E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X28" s="63"/>
    </row>
    <row r="29" spans="1:26" s="36" customFormat="1" ht="25.8" x14ac:dyDescent="0.5">
      <c r="B29" s="61"/>
      <c r="C29" s="61"/>
      <c r="D29" s="61"/>
      <c r="E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X29" s="63"/>
    </row>
    <row r="30" spans="1:26" s="36" customFormat="1" ht="25.8" x14ac:dyDescent="0.5">
      <c r="B30" s="61"/>
      <c r="C30" s="61"/>
      <c r="D30" s="61"/>
      <c r="E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X30" s="63"/>
    </row>
    <row r="31" spans="1:26" s="36" customFormat="1" ht="25.8" x14ac:dyDescent="0.5">
      <c r="B31" s="61"/>
      <c r="C31" s="61"/>
      <c r="D31" s="61"/>
      <c r="E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X31" s="63"/>
    </row>
    <row r="32" spans="1:26" s="36" customFormat="1" ht="25.8" x14ac:dyDescent="0.5">
      <c r="B32" s="61"/>
      <c r="C32" s="61"/>
      <c r="D32" s="61"/>
      <c r="E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X32" s="63"/>
    </row>
    <row r="33" spans="2:24" s="36" customFormat="1" ht="25.8" x14ac:dyDescent="0.5">
      <c r="B33" s="61"/>
      <c r="C33" s="61"/>
      <c r="D33" s="61"/>
      <c r="E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X33" s="63"/>
    </row>
    <row r="34" spans="2:24" s="36" customFormat="1" ht="25.8" x14ac:dyDescent="0.5">
      <c r="B34" s="61"/>
      <c r="C34" s="61"/>
      <c r="D34" s="61"/>
      <c r="E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X34" s="63"/>
    </row>
    <row r="35" spans="2:24" s="36" customFormat="1" ht="25.8" x14ac:dyDescent="0.5">
      <c r="B35" s="61"/>
      <c r="C35" s="61"/>
      <c r="D35" s="61"/>
      <c r="E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X35" s="63"/>
    </row>
    <row r="36" spans="2:24" s="36" customFormat="1" ht="25.8" x14ac:dyDescent="0.5">
      <c r="B36" s="61"/>
      <c r="C36" s="61"/>
      <c r="D36" s="61"/>
      <c r="E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X36" s="63"/>
    </row>
    <row r="37" spans="2:24" s="36" customFormat="1" ht="25.8" x14ac:dyDescent="0.5">
      <c r="B37" s="61"/>
      <c r="C37" s="61"/>
      <c r="D37" s="61"/>
      <c r="E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X37" s="63"/>
    </row>
    <row r="38" spans="2:24" s="36" customFormat="1" ht="25.8" x14ac:dyDescent="0.5">
      <c r="B38" s="61"/>
      <c r="C38" s="61"/>
      <c r="D38" s="61"/>
      <c r="E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X38" s="63"/>
    </row>
    <row r="39" spans="2:24" s="36" customFormat="1" ht="25.8" x14ac:dyDescent="0.5">
      <c r="B39" s="61"/>
      <c r="C39" s="61"/>
      <c r="D39" s="61"/>
      <c r="E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X39" s="63"/>
    </row>
    <row r="40" spans="2:24" s="36" customFormat="1" ht="25.8" x14ac:dyDescent="0.5">
      <c r="B40" s="61"/>
      <c r="C40" s="61"/>
      <c r="D40" s="61"/>
      <c r="E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X40" s="63"/>
    </row>
    <row r="41" spans="2:24" s="36" customFormat="1" ht="25.8" x14ac:dyDescent="0.5">
      <c r="B41" s="61"/>
      <c r="C41" s="61"/>
      <c r="D41" s="61"/>
      <c r="E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X41" s="63"/>
    </row>
    <row r="42" spans="2:24" s="36" customFormat="1" ht="25.8" x14ac:dyDescent="0.5">
      <c r="B42" s="61"/>
      <c r="C42" s="61"/>
      <c r="D42" s="61"/>
      <c r="E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X42" s="63"/>
    </row>
    <row r="43" spans="2:24" s="36" customFormat="1" ht="25.8" x14ac:dyDescent="0.5">
      <c r="B43" s="61"/>
      <c r="C43" s="61"/>
      <c r="D43" s="61"/>
      <c r="E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X43" s="63"/>
    </row>
    <row r="44" spans="2:24" s="36" customFormat="1" ht="25.8" x14ac:dyDescent="0.5">
      <c r="B44" s="61"/>
      <c r="C44" s="61"/>
      <c r="D44" s="61"/>
      <c r="E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X44" s="63"/>
    </row>
    <row r="45" spans="2:24" s="36" customFormat="1" ht="25.8" x14ac:dyDescent="0.5">
      <c r="B45" s="61"/>
      <c r="C45" s="61"/>
      <c r="D45" s="61"/>
      <c r="E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X45" s="63"/>
    </row>
    <row r="46" spans="2:24" s="36" customFormat="1" ht="25.8" x14ac:dyDescent="0.5">
      <c r="B46" s="61"/>
      <c r="C46" s="61"/>
      <c r="D46" s="61"/>
      <c r="E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X46" s="63"/>
    </row>
    <row r="47" spans="2:24" s="36" customFormat="1" ht="25.8" x14ac:dyDescent="0.5">
      <c r="B47" s="61"/>
      <c r="C47" s="61"/>
      <c r="D47" s="61"/>
      <c r="E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X47" s="63"/>
    </row>
    <row r="48" spans="2:24" s="36" customFormat="1" ht="25.8" x14ac:dyDescent="0.5">
      <c r="B48" s="61"/>
      <c r="C48" s="61"/>
      <c r="D48" s="61"/>
      <c r="E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X48" s="63"/>
    </row>
    <row r="49" spans="2:24" s="36" customFormat="1" ht="25.8" x14ac:dyDescent="0.5">
      <c r="B49" s="61"/>
      <c r="C49" s="61"/>
      <c r="D49" s="61"/>
      <c r="E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X49" s="63"/>
    </row>
    <row r="50" spans="2:24" s="36" customFormat="1" ht="25.8" x14ac:dyDescent="0.5">
      <c r="B50" s="61"/>
      <c r="C50" s="61"/>
      <c r="D50" s="61"/>
      <c r="E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X50" s="63"/>
    </row>
    <row r="51" spans="2:24" s="36" customFormat="1" ht="25.8" x14ac:dyDescent="0.5">
      <c r="B51" s="61"/>
      <c r="C51" s="61"/>
      <c r="D51" s="61"/>
      <c r="E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X51" s="63"/>
    </row>
    <row r="52" spans="2:24" s="36" customFormat="1" ht="25.8" x14ac:dyDescent="0.5">
      <c r="B52" s="61"/>
      <c r="C52" s="61"/>
      <c r="D52" s="61"/>
      <c r="E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X52" s="63"/>
    </row>
    <row r="53" spans="2:24" s="36" customFormat="1" ht="25.8" x14ac:dyDescent="0.5">
      <c r="B53" s="61"/>
      <c r="C53" s="61"/>
      <c r="D53" s="61"/>
      <c r="E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X53" s="63"/>
    </row>
    <row r="54" spans="2:24" s="36" customFormat="1" ht="25.8" x14ac:dyDescent="0.5">
      <c r="B54" s="61"/>
      <c r="C54" s="61"/>
      <c r="D54" s="61"/>
      <c r="E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X54" s="63"/>
    </row>
    <row r="55" spans="2:24" s="36" customFormat="1" ht="25.8" x14ac:dyDescent="0.5">
      <c r="B55" s="61"/>
      <c r="C55" s="61"/>
      <c r="D55" s="61"/>
      <c r="E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X55" s="63"/>
    </row>
    <row r="56" spans="2:24" s="36" customFormat="1" ht="25.8" x14ac:dyDescent="0.5">
      <c r="B56" s="61"/>
      <c r="C56" s="61"/>
      <c r="D56" s="61"/>
      <c r="E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X56" s="63"/>
    </row>
    <row r="57" spans="2:24" s="36" customFormat="1" ht="25.8" x14ac:dyDescent="0.5">
      <c r="B57" s="61"/>
      <c r="C57" s="61"/>
      <c r="D57" s="61"/>
      <c r="E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X57" s="63"/>
    </row>
    <row r="58" spans="2:24" s="36" customFormat="1" ht="25.8" x14ac:dyDescent="0.5">
      <c r="B58" s="61"/>
      <c r="C58" s="61"/>
      <c r="D58" s="61"/>
      <c r="E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X58" s="63"/>
    </row>
    <row r="59" spans="2:24" s="36" customFormat="1" ht="25.8" x14ac:dyDescent="0.5">
      <c r="B59" s="61"/>
      <c r="C59" s="61"/>
      <c r="D59" s="61"/>
      <c r="E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X59" s="63"/>
    </row>
    <row r="60" spans="2:24" s="36" customFormat="1" ht="25.8" x14ac:dyDescent="0.5">
      <c r="B60" s="61"/>
      <c r="C60" s="61"/>
      <c r="D60" s="61"/>
      <c r="E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X60" s="63"/>
    </row>
    <row r="61" spans="2:24" s="36" customFormat="1" ht="25.8" x14ac:dyDescent="0.5">
      <c r="B61" s="61"/>
      <c r="C61" s="61"/>
      <c r="D61" s="61"/>
      <c r="E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X61" s="63"/>
    </row>
    <row r="62" spans="2:24" s="36" customFormat="1" ht="25.8" x14ac:dyDescent="0.5">
      <c r="B62" s="61"/>
      <c r="C62" s="61"/>
      <c r="D62" s="61"/>
      <c r="E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X62" s="63"/>
    </row>
    <row r="63" spans="2:24" s="36" customFormat="1" ht="25.8" x14ac:dyDescent="0.5">
      <c r="B63" s="61"/>
      <c r="C63" s="61"/>
      <c r="D63" s="61"/>
      <c r="E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X63" s="63"/>
    </row>
    <row r="64" spans="2:24" s="36" customFormat="1" ht="25.8" x14ac:dyDescent="0.5">
      <c r="B64" s="61"/>
      <c r="C64" s="61"/>
      <c r="D64" s="61"/>
      <c r="E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X64" s="63"/>
    </row>
    <row r="65" spans="2:2" ht="26.4" thickBot="1" x14ac:dyDescent="0.55000000000000004">
      <c r="B65" s="6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F172-43FE-41DF-B975-2729F8ACE503}">
  <dimension ref="A1:AW65"/>
  <sheetViews>
    <sheetView zoomScale="50" zoomScaleNormal="50" workbookViewId="0">
      <selection activeCell="J8" sqref="J8"/>
    </sheetView>
  </sheetViews>
  <sheetFormatPr defaultRowHeight="27" thickTop="1" thickBottom="1" x14ac:dyDescent="0.55000000000000004"/>
  <cols>
    <col min="1" max="1" width="8.88671875" style="36"/>
    <col min="2" max="2" width="18.109375" style="59" customWidth="1"/>
    <col min="3" max="3" width="18.5546875" style="40" customWidth="1"/>
    <col min="4" max="4" width="18" style="40" customWidth="1"/>
    <col min="5" max="5" width="18.33203125" style="41" customWidth="1"/>
    <col min="6" max="6" width="26" customWidth="1"/>
    <col min="7" max="7" width="18.33203125" style="41" customWidth="1"/>
    <col min="8" max="8" width="23.5546875" style="41" customWidth="1"/>
    <col min="9" max="9" width="18.33203125" style="41" customWidth="1"/>
    <col min="10" max="12" width="26.44140625" style="41" customWidth="1"/>
    <col min="13" max="13" width="11.5546875" style="41" customWidth="1"/>
    <col min="14" max="14" width="11.109375" style="41" customWidth="1"/>
    <col min="15" max="15" width="11.6640625" style="41" customWidth="1"/>
    <col min="16" max="16" width="12.33203125" style="41" customWidth="1"/>
    <col min="17" max="17" width="13.44140625" style="41" customWidth="1"/>
    <col min="18" max="18" width="12.44140625" style="41" customWidth="1"/>
    <col min="19" max="19" width="10.5546875" style="41" customWidth="1"/>
    <col min="20" max="20" width="12" style="41" customWidth="1"/>
    <col min="21" max="21" width="10.5546875" style="41" customWidth="1"/>
    <col min="22" max="22" width="11.6640625" style="41" customWidth="1"/>
    <col min="23" max="23" width="10.44140625" customWidth="1"/>
    <col min="24" max="24" width="13.109375" style="41" customWidth="1"/>
  </cols>
  <sheetData>
    <row r="1" spans="1:49" s="1" customFormat="1" ht="102" customHeight="1" thickTop="1" thickBot="1" x14ac:dyDescent="0.35">
      <c r="A1" s="18"/>
      <c r="B1" s="57"/>
      <c r="C1" s="37"/>
      <c r="D1" s="38"/>
      <c r="E1" s="21"/>
      <c r="F1" s="18"/>
      <c r="G1" s="21"/>
      <c r="H1" s="21"/>
      <c r="I1" s="21"/>
      <c r="J1" s="4"/>
      <c r="K1" s="21"/>
      <c r="L1" s="37"/>
      <c r="M1" s="44" t="s">
        <v>47</v>
      </c>
      <c r="N1" s="21"/>
      <c r="O1" s="21"/>
      <c r="P1" s="21"/>
      <c r="Q1" s="21"/>
      <c r="R1" s="21"/>
      <c r="S1" s="21"/>
      <c r="T1" s="21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75" customHeight="1" thickTop="1" thickBot="1" x14ac:dyDescent="0.35">
      <c r="A2" s="19"/>
      <c r="B2" s="57"/>
      <c r="C2" s="38"/>
      <c r="D2" s="38"/>
      <c r="E2" s="38"/>
      <c r="F2" s="19"/>
      <c r="G2" s="38"/>
      <c r="H2" s="38"/>
      <c r="I2" s="38"/>
      <c r="J2" s="38"/>
      <c r="K2" s="37"/>
      <c r="L2" s="38"/>
      <c r="M2" s="22" t="s">
        <v>0</v>
      </c>
      <c r="N2" s="38"/>
      <c r="O2" s="38"/>
      <c r="P2" s="38"/>
      <c r="Q2" s="38"/>
      <c r="R2" s="38"/>
      <c r="S2" s="38"/>
      <c r="T2" s="38"/>
      <c r="U2" s="38"/>
      <c r="V2" s="38"/>
      <c r="W2" s="19"/>
      <c r="X2" s="38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36.75" customHeight="1" thickTop="1" thickBot="1" x14ac:dyDescent="0.35">
      <c r="A3" s="20"/>
      <c r="B3" s="57"/>
      <c r="C3" s="38"/>
      <c r="D3" s="37"/>
      <c r="E3" s="21"/>
      <c r="F3" s="20"/>
      <c r="G3" s="21"/>
      <c r="H3" s="21"/>
      <c r="I3" s="21"/>
      <c r="J3" s="21"/>
      <c r="K3" s="21"/>
      <c r="L3" s="21"/>
      <c r="M3" s="43" t="s">
        <v>1</v>
      </c>
      <c r="N3" s="45"/>
      <c r="O3" s="42" t="s">
        <v>2</v>
      </c>
      <c r="P3" s="42"/>
      <c r="Q3" s="42" t="s">
        <v>3</v>
      </c>
      <c r="R3" s="42"/>
      <c r="S3" s="42" t="s">
        <v>4</v>
      </c>
      <c r="T3" s="42"/>
      <c r="U3" s="42" t="s">
        <v>5</v>
      </c>
      <c r="V3" s="42"/>
      <c r="W3" s="16" t="s">
        <v>6</v>
      </c>
      <c r="X3" s="43"/>
    </row>
    <row r="4" spans="1:49" s="4" customFormat="1" ht="36.75" customHeight="1" thickTop="1" thickBot="1" x14ac:dyDescent="0.55000000000000004">
      <c r="A4" s="21"/>
      <c r="B4" s="58"/>
      <c r="C4" s="32"/>
      <c r="D4" s="32"/>
      <c r="E4" s="25"/>
      <c r="F4" s="25"/>
      <c r="G4" s="25"/>
      <c r="H4" s="25"/>
      <c r="I4" s="25"/>
      <c r="J4" s="25"/>
      <c r="K4" s="25"/>
      <c r="L4" s="46"/>
      <c r="M4" s="15" t="s">
        <v>7</v>
      </c>
      <c r="N4" s="12">
        <v>79</v>
      </c>
      <c r="O4" s="14" t="s">
        <v>7</v>
      </c>
      <c r="P4" s="12">
        <v>74</v>
      </c>
      <c r="Q4" s="13" t="s">
        <v>7</v>
      </c>
      <c r="R4" s="12"/>
      <c r="S4" s="13" t="s">
        <v>7</v>
      </c>
      <c r="T4" s="12">
        <v>73</v>
      </c>
      <c r="U4" s="13" t="s">
        <v>7</v>
      </c>
      <c r="V4" s="12"/>
      <c r="W4" s="13" t="s">
        <v>7</v>
      </c>
      <c r="X4" s="17"/>
    </row>
    <row r="5" spans="1:49" s="29" customFormat="1" ht="45.75" customHeight="1" thickTop="1" thickBot="1" x14ac:dyDescent="0.35">
      <c r="A5" s="33"/>
      <c r="B5" s="52" t="s">
        <v>8</v>
      </c>
      <c r="C5" s="26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  <c r="L5" s="27" t="s">
        <v>18</v>
      </c>
      <c r="M5" s="27" t="s">
        <v>19</v>
      </c>
      <c r="N5" s="27" t="s">
        <v>20</v>
      </c>
      <c r="O5" s="27" t="s">
        <v>19</v>
      </c>
      <c r="P5" s="27" t="s">
        <v>20</v>
      </c>
      <c r="Q5" s="27" t="s">
        <v>19</v>
      </c>
      <c r="R5" s="27" t="s">
        <v>20</v>
      </c>
      <c r="S5" s="27" t="s">
        <v>19</v>
      </c>
      <c r="T5" s="27" t="s">
        <v>20</v>
      </c>
      <c r="U5" s="27" t="s">
        <v>19</v>
      </c>
      <c r="V5" s="27" t="s">
        <v>20</v>
      </c>
      <c r="W5" s="27" t="s">
        <v>19</v>
      </c>
      <c r="X5" s="47" t="s">
        <v>20</v>
      </c>
      <c r="Y5" s="49"/>
      <c r="Z5" s="28"/>
    </row>
    <row r="6" spans="1:49" s="7" customFormat="1" ht="33" customHeight="1" thickTop="1" thickBot="1" x14ac:dyDescent="0.55000000000000004">
      <c r="A6" s="34"/>
      <c r="B6" s="39" t="s">
        <v>49</v>
      </c>
      <c r="C6" s="55" t="s">
        <v>22</v>
      </c>
      <c r="D6" s="31">
        <v>61</v>
      </c>
      <c r="E6" s="5" t="s">
        <v>23</v>
      </c>
      <c r="F6" s="5" t="s">
        <v>24</v>
      </c>
      <c r="G6" s="5">
        <f t="shared" ref="G6:G18" si="0">AVERAGE(N6,P6,R6,T6,V6,X6)</f>
        <v>24.856666666666666</v>
      </c>
      <c r="H6" s="5">
        <f>AVERAGE(M6:O6:Q6:S6:U6:W6)</f>
        <v>21.761666666666667</v>
      </c>
      <c r="I6" s="5">
        <f>SUM(N6,P6,R6,T6,V6,X6)</f>
        <v>74.569999999999993</v>
      </c>
      <c r="J6" s="5">
        <f>SUM(N6,P6,R6,T6,V6,X6)</f>
        <v>74.569999999999993</v>
      </c>
      <c r="K6" s="66">
        <f>_xlfn.RANK.EQ(J6, $J$6:$J$22,0)</f>
        <v>1</v>
      </c>
      <c r="L6" s="5">
        <f t="shared" ref="L6:L21" si="1">COUNT(M6,O6,Q6,S6,U6,W6)</f>
        <v>3</v>
      </c>
      <c r="M6" s="5">
        <v>18</v>
      </c>
      <c r="N6" s="5">
        <v>22.783999999999999</v>
      </c>
      <c r="O6" s="5">
        <v>14</v>
      </c>
      <c r="P6" s="5">
        <v>18.91</v>
      </c>
      <c r="Q6" s="5"/>
      <c r="R6" s="5"/>
      <c r="S6" s="5">
        <v>24</v>
      </c>
      <c r="T6" s="5">
        <v>32.875999999999998</v>
      </c>
      <c r="U6" s="5"/>
      <c r="V6" s="5"/>
      <c r="W6" s="5"/>
      <c r="X6" s="48"/>
      <c r="Y6" s="50"/>
      <c r="Z6" s="6"/>
    </row>
    <row r="7" spans="1:49" s="7" customFormat="1" ht="33" customHeight="1" thickTop="1" thickBot="1" x14ac:dyDescent="0.55000000000000004">
      <c r="A7" s="34"/>
      <c r="B7" s="39" t="s">
        <v>50</v>
      </c>
      <c r="C7" s="55" t="s">
        <v>40</v>
      </c>
      <c r="D7" s="31">
        <v>62</v>
      </c>
      <c r="E7" s="5"/>
      <c r="F7" s="5"/>
      <c r="G7" s="5">
        <f t="shared" si="0"/>
        <v>21.518000000000001</v>
      </c>
      <c r="H7" s="5">
        <f>AVERAGE(M7:O7:Q7:S7:U7:W7)</f>
        <v>19.259</v>
      </c>
      <c r="I7" s="5">
        <f>SUM(N7,P7,R7,T7,V7,X7)</f>
        <v>21.518000000000001</v>
      </c>
      <c r="J7" s="5">
        <f>SUM(N7,P7,R7,T7,V7,X7)</f>
        <v>21.518000000000001</v>
      </c>
      <c r="K7" s="66">
        <f>_xlfn.RANK.EQ(J7, $J$6:$J$22,0)</f>
        <v>2</v>
      </c>
      <c r="L7" s="5">
        <f t="shared" si="1"/>
        <v>1</v>
      </c>
      <c r="M7" s="5">
        <v>17</v>
      </c>
      <c r="N7" s="5">
        <v>21.518000000000001</v>
      </c>
      <c r="O7" s="5"/>
      <c r="P7" s="5"/>
      <c r="Q7" s="5"/>
      <c r="R7" s="5"/>
      <c r="S7" s="5"/>
      <c r="T7" s="5"/>
      <c r="U7" s="5"/>
      <c r="V7" s="5"/>
      <c r="W7" s="5"/>
      <c r="X7" s="48"/>
      <c r="Y7" s="50"/>
      <c r="Z7" s="6"/>
    </row>
    <row r="8" spans="1:49" s="7" customFormat="1" ht="33" customHeight="1" thickTop="1" thickBot="1" x14ac:dyDescent="0.55000000000000004">
      <c r="A8" s="34"/>
      <c r="B8" s="39"/>
      <c r="C8" s="55"/>
      <c r="D8" s="71">
        <v>3</v>
      </c>
      <c r="E8" s="5"/>
      <c r="F8" s="5"/>
      <c r="G8" s="67" t="e">
        <f t="shared" si="0"/>
        <v>#DIV/0!</v>
      </c>
      <c r="H8" s="67" t="e">
        <f t="shared" ref="H8:H21" si="2">AVERAGE(M8,O8,Q8,S8,U8,W8)</f>
        <v>#DIV/0!</v>
      </c>
      <c r="I8" s="67">
        <f t="shared" ref="I6:I21" si="3">SUM(M8,O8,Q8,S8,U8,W8)</f>
        <v>0</v>
      </c>
      <c r="J8" s="5"/>
      <c r="K8" s="69" t="e">
        <f>_xlfn.RANK.EQ(J8, $J$6:$J$22,0)</f>
        <v>#N/A</v>
      </c>
      <c r="L8" s="67">
        <f t="shared" si="1"/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48"/>
      <c r="Y8" s="50"/>
      <c r="Z8" s="6"/>
    </row>
    <row r="9" spans="1:49" s="7" customFormat="1" ht="33" customHeight="1" thickTop="1" thickBot="1" x14ac:dyDescent="0.55000000000000004">
      <c r="A9" s="34"/>
      <c r="B9" s="39"/>
      <c r="C9" s="55"/>
      <c r="D9" s="71">
        <v>4</v>
      </c>
      <c r="E9" s="5"/>
      <c r="F9" s="5"/>
      <c r="G9" s="67" t="e">
        <f t="shared" si="0"/>
        <v>#DIV/0!</v>
      </c>
      <c r="H9" s="67" t="e">
        <f t="shared" si="2"/>
        <v>#DIV/0!</v>
      </c>
      <c r="I9" s="67">
        <f t="shared" si="3"/>
        <v>0</v>
      </c>
      <c r="J9" s="5"/>
      <c r="K9" s="69" t="e">
        <f>_xlfn.RANK.EQ(J9, $J$6:$J$20,0)</f>
        <v>#N/A</v>
      </c>
      <c r="L9" s="67">
        <f t="shared" si="1"/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48"/>
      <c r="Y9" s="50"/>
      <c r="Z9" s="6"/>
    </row>
    <row r="10" spans="1:49" s="7" customFormat="1" ht="33" customHeight="1" thickTop="1" thickBot="1" x14ac:dyDescent="0.55000000000000004">
      <c r="A10" s="34"/>
      <c r="B10" s="39"/>
      <c r="C10" s="55"/>
      <c r="D10" s="71">
        <v>5</v>
      </c>
      <c r="E10" s="5"/>
      <c r="F10" s="5"/>
      <c r="G10" s="67" t="e">
        <f t="shared" si="0"/>
        <v>#DIV/0!</v>
      </c>
      <c r="H10" s="67" t="e">
        <f t="shared" si="2"/>
        <v>#DIV/0!</v>
      </c>
      <c r="I10" s="67">
        <f t="shared" si="3"/>
        <v>0</v>
      </c>
      <c r="J10" s="5"/>
      <c r="K10" s="69" t="e">
        <f t="shared" ref="K10:K21" si="4">_xlfn.RANK.EQ(J10, $J$6:$J$22,0)</f>
        <v>#N/A</v>
      </c>
      <c r="L10" s="67">
        <f t="shared" si="1"/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48"/>
      <c r="Y10" s="50"/>
      <c r="Z10" s="6"/>
    </row>
    <row r="11" spans="1:49" s="7" customFormat="1" ht="33" customHeight="1" thickTop="1" thickBot="1" x14ac:dyDescent="0.55000000000000004">
      <c r="A11" s="34"/>
      <c r="B11" s="39"/>
      <c r="C11" s="56"/>
      <c r="D11" s="72">
        <v>6</v>
      </c>
      <c r="E11" s="24"/>
      <c r="F11" s="5"/>
      <c r="G11" s="67" t="e">
        <f t="shared" si="0"/>
        <v>#DIV/0!</v>
      </c>
      <c r="H11" s="67">
        <f>H7</f>
        <v>19.259</v>
      </c>
      <c r="I11" s="67">
        <f t="shared" si="3"/>
        <v>0</v>
      </c>
      <c r="J11" s="5"/>
      <c r="K11" s="69" t="e">
        <f t="shared" si="4"/>
        <v>#N/A</v>
      </c>
      <c r="L11" s="67">
        <f t="shared" si="1"/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48"/>
      <c r="Y11" s="50"/>
      <c r="Z11" s="6"/>
    </row>
    <row r="12" spans="1:49" s="7" customFormat="1" ht="33" customHeight="1" thickTop="1" thickBot="1" x14ac:dyDescent="0.55000000000000004">
      <c r="A12" s="34"/>
      <c r="B12" s="39"/>
      <c r="C12" s="55"/>
      <c r="D12" s="73">
        <v>7</v>
      </c>
      <c r="E12" s="5"/>
      <c r="F12" s="5"/>
      <c r="G12" s="67" t="e">
        <f t="shared" si="0"/>
        <v>#DIV/0!</v>
      </c>
      <c r="H12" s="67" t="e">
        <f t="shared" si="2"/>
        <v>#DIV/0!</v>
      </c>
      <c r="I12" s="67">
        <f t="shared" si="3"/>
        <v>0</v>
      </c>
      <c r="J12" s="5"/>
      <c r="K12" s="69" t="e">
        <f t="shared" si="4"/>
        <v>#N/A</v>
      </c>
      <c r="L12" s="67">
        <f t="shared" si="1"/>
        <v>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48"/>
      <c r="Y12" s="50"/>
      <c r="Z12" s="6"/>
    </row>
    <row r="13" spans="1:49" s="7" customFormat="1" ht="33" customHeight="1" thickTop="1" thickBot="1" x14ac:dyDescent="0.55000000000000004">
      <c r="A13" s="34"/>
      <c r="B13" s="39"/>
      <c r="C13" s="55"/>
      <c r="D13" s="71">
        <v>8</v>
      </c>
      <c r="E13" s="5"/>
      <c r="F13" s="5"/>
      <c r="G13" s="67" t="e">
        <f t="shared" si="0"/>
        <v>#DIV/0!</v>
      </c>
      <c r="H13" s="67" t="e">
        <f t="shared" si="2"/>
        <v>#DIV/0!</v>
      </c>
      <c r="I13" s="67">
        <f t="shared" si="3"/>
        <v>0</v>
      </c>
      <c r="J13" s="5"/>
      <c r="K13" s="69" t="e">
        <f t="shared" si="4"/>
        <v>#N/A</v>
      </c>
      <c r="L13" s="67">
        <f t="shared" si="1"/>
        <v>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48"/>
      <c r="Y13" s="50"/>
      <c r="Z13" s="6"/>
    </row>
    <row r="14" spans="1:49" s="7" customFormat="1" ht="33" customHeight="1" thickTop="1" thickBot="1" x14ac:dyDescent="0.55000000000000004">
      <c r="A14" s="34"/>
      <c r="B14" s="39"/>
      <c r="C14" s="55"/>
      <c r="D14" s="71">
        <v>9</v>
      </c>
      <c r="E14" s="5"/>
      <c r="F14" s="5"/>
      <c r="G14" s="67" t="e">
        <f t="shared" si="0"/>
        <v>#DIV/0!</v>
      </c>
      <c r="H14" s="67" t="e">
        <f t="shared" si="2"/>
        <v>#DIV/0!</v>
      </c>
      <c r="I14" s="67">
        <f t="shared" si="3"/>
        <v>0</v>
      </c>
      <c r="J14" s="5"/>
      <c r="K14" s="69" t="e">
        <f t="shared" si="4"/>
        <v>#N/A</v>
      </c>
      <c r="L14" s="67">
        <f t="shared" si="1"/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48"/>
      <c r="Y14" s="50"/>
      <c r="Z14" s="6"/>
    </row>
    <row r="15" spans="1:49" s="7" customFormat="1" ht="33" customHeight="1" thickTop="1" thickBot="1" x14ac:dyDescent="0.55000000000000004">
      <c r="A15" s="34"/>
      <c r="B15" s="39"/>
      <c r="C15" s="55"/>
      <c r="D15" s="71">
        <v>10</v>
      </c>
      <c r="E15" s="5"/>
      <c r="F15" s="5"/>
      <c r="G15" s="67" t="e">
        <f t="shared" si="0"/>
        <v>#DIV/0!</v>
      </c>
      <c r="H15" s="67" t="e">
        <f t="shared" si="2"/>
        <v>#DIV/0!</v>
      </c>
      <c r="I15" s="67">
        <f t="shared" si="3"/>
        <v>0</v>
      </c>
      <c r="J15" s="5"/>
      <c r="K15" s="69" t="e">
        <f t="shared" si="4"/>
        <v>#N/A</v>
      </c>
      <c r="L15" s="67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48"/>
      <c r="Y15" s="50"/>
      <c r="Z15" s="6"/>
    </row>
    <row r="16" spans="1:49" s="10" customFormat="1" ht="33" customHeight="1" thickTop="1" thickBot="1" x14ac:dyDescent="0.55000000000000004">
      <c r="A16" s="35"/>
      <c r="B16" s="39"/>
      <c r="C16" s="55"/>
      <c r="D16" s="71">
        <v>11</v>
      </c>
      <c r="E16" s="5"/>
      <c r="F16" s="8"/>
      <c r="G16" s="67" t="e">
        <f t="shared" si="0"/>
        <v>#DIV/0!</v>
      </c>
      <c r="H16" s="67" t="e">
        <f t="shared" si="2"/>
        <v>#DIV/0!</v>
      </c>
      <c r="I16" s="67">
        <f t="shared" si="3"/>
        <v>0</v>
      </c>
      <c r="J16" s="5"/>
      <c r="K16" s="69" t="e">
        <f t="shared" si="4"/>
        <v>#N/A</v>
      </c>
      <c r="L16" s="67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8"/>
      <c r="X16" s="48"/>
      <c r="Y16" s="51"/>
      <c r="Z16" s="9"/>
    </row>
    <row r="17" spans="1:26" s="10" customFormat="1" ht="33" customHeight="1" thickTop="1" thickBot="1" x14ac:dyDescent="0.55000000000000004">
      <c r="A17" s="35"/>
      <c r="B17" s="39"/>
      <c r="C17" s="55"/>
      <c r="D17" s="71">
        <v>12</v>
      </c>
      <c r="E17" s="5"/>
      <c r="F17" s="8"/>
      <c r="G17" s="67" t="e">
        <f t="shared" si="0"/>
        <v>#DIV/0!</v>
      </c>
      <c r="H17" s="67" t="e">
        <f t="shared" si="2"/>
        <v>#DIV/0!</v>
      </c>
      <c r="I17" s="67">
        <f t="shared" si="3"/>
        <v>0</v>
      </c>
      <c r="J17" s="5"/>
      <c r="K17" s="69" t="e">
        <f t="shared" si="4"/>
        <v>#N/A</v>
      </c>
      <c r="L17" s="67">
        <f t="shared" si="1"/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8"/>
      <c r="X17" s="48"/>
      <c r="Y17" s="51"/>
      <c r="Z17" s="9"/>
    </row>
    <row r="18" spans="1:26" s="10" customFormat="1" ht="33" customHeight="1" thickTop="1" thickBot="1" x14ac:dyDescent="0.55000000000000004">
      <c r="A18" s="35"/>
      <c r="B18" s="39"/>
      <c r="C18" s="55"/>
      <c r="D18" s="71">
        <v>13</v>
      </c>
      <c r="E18" s="5"/>
      <c r="F18" s="8"/>
      <c r="G18" s="67" t="e">
        <f t="shared" si="0"/>
        <v>#DIV/0!</v>
      </c>
      <c r="H18" s="67" t="e">
        <f t="shared" si="2"/>
        <v>#DIV/0!</v>
      </c>
      <c r="I18" s="67">
        <f t="shared" si="3"/>
        <v>0</v>
      </c>
      <c r="J18" s="5"/>
      <c r="K18" s="69" t="e">
        <f t="shared" si="4"/>
        <v>#N/A</v>
      </c>
      <c r="L18" s="67">
        <f t="shared" si="1"/>
        <v>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8"/>
      <c r="X18" s="48"/>
      <c r="Y18" s="51"/>
      <c r="Z18" s="9"/>
    </row>
    <row r="19" spans="1:26" s="10" customFormat="1" ht="33" customHeight="1" thickTop="1" thickBot="1" x14ac:dyDescent="0.55000000000000004">
      <c r="A19" s="35"/>
      <c r="B19" s="31"/>
      <c r="C19" s="55"/>
      <c r="D19" s="71">
        <v>14</v>
      </c>
      <c r="E19" s="5"/>
      <c r="F19" s="8"/>
      <c r="G19" s="67" t="e">
        <f>AVERAGE(N19,P19,R19,T19,V19,X19)</f>
        <v>#DIV/0!</v>
      </c>
      <c r="H19" s="67" t="e">
        <f t="shared" si="2"/>
        <v>#DIV/0!</v>
      </c>
      <c r="I19" s="67">
        <f t="shared" si="3"/>
        <v>0</v>
      </c>
      <c r="J19" s="5"/>
      <c r="K19" s="69" t="e">
        <f t="shared" si="4"/>
        <v>#N/A</v>
      </c>
      <c r="L19" s="67">
        <f t="shared" si="1"/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8"/>
      <c r="X19" s="48"/>
      <c r="Y19" s="51"/>
      <c r="Z19" s="9"/>
    </row>
    <row r="20" spans="1:26" s="10" customFormat="1" ht="33" customHeight="1" thickTop="1" thickBot="1" x14ac:dyDescent="0.55000000000000004">
      <c r="A20" s="35"/>
      <c r="B20" s="31"/>
      <c r="C20" s="55"/>
      <c r="D20" s="71">
        <v>15</v>
      </c>
      <c r="E20" s="5"/>
      <c r="F20" s="8"/>
      <c r="G20" s="67" t="e">
        <f>AVERAGE(N20,P20,R20,T20,V20,X20)</f>
        <v>#DIV/0!</v>
      </c>
      <c r="H20" s="67" t="e">
        <f t="shared" si="2"/>
        <v>#DIV/0!</v>
      </c>
      <c r="I20" s="67">
        <f t="shared" si="3"/>
        <v>0</v>
      </c>
      <c r="J20" s="5"/>
      <c r="K20" s="69" t="e">
        <f t="shared" si="4"/>
        <v>#N/A</v>
      </c>
      <c r="L20" s="67">
        <f t="shared" si="1"/>
        <v>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8"/>
      <c r="X20" s="48"/>
      <c r="Y20" s="51"/>
      <c r="Z20" s="9"/>
    </row>
    <row r="21" spans="1:26" s="54" customFormat="1" ht="30.75" customHeight="1" thickTop="1" thickBot="1" x14ac:dyDescent="0.55000000000000004">
      <c r="A21" s="35"/>
      <c r="B21" s="39"/>
      <c r="C21" s="39"/>
      <c r="D21" s="72">
        <v>16</v>
      </c>
      <c r="E21" s="23"/>
      <c r="F21" s="11"/>
      <c r="G21" s="68" t="e">
        <f>AVERAGE(N21,P21,R21,T21,V21,X21)</f>
        <v>#DIV/0!</v>
      </c>
      <c r="H21" s="68" t="e">
        <f t="shared" si="2"/>
        <v>#DIV/0!</v>
      </c>
      <c r="I21" s="68">
        <f t="shared" si="3"/>
        <v>0</v>
      </c>
      <c r="J21" s="23"/>
      <c r="K21" s="70" t="e">
        <f t="shared" si="4"/>
        <v>#N/A</v>
      </c>
      <c r="L21" s="68">
        <f t="shared" si="1"/>
        <v>0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11"/>
      <c r="X21" s="23"/>
      <c r="Y21" s="64"/>
      <c r="Z21" s="53"/>
    </row>
    <row r="22" spans="1:26" ht="26.4" thickTop="1" x14ac:dyDescent="0.5">
      <c r="B22" s="61"/>
    </row>
    <row r="23" spans="1:26" s="62" customFormat="1" ht="25.8" x14ac:dyDescent="0.5">
      <c r="A23" s="36"/>
      <c r="B23" s="61"/>
      <c r="C23" s="61"/>
      <c r="D23" s="61"/>
      <c r="E23" s="63"/>
      <c r="F23" s="36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36"/>
      <c r="X23" s="63"/>
      <c r="Y23" s="36"/>
      <c r="Z23" s="65"/>
    </row>
    <row r="24" spans="1:26" s="36" customFormat="1" ht="25.8" x14ac:dyDescent="0.5">
      <c r="B24" s="61"/>
      <c r="C24" s="61"/>
      <c r="D24" s="61"/>
      <c r="E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X24" s="63"/>
    </row>
    <row r="25" spans="1:26" s="36" customFormat="1" ht="25.8" x14ac:dyDescent="0.5">
      <c r="B25" s="61"/>
      <c r="C25" s="61"/>
      <c r="D25" s="61"/>
      <c r="E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X25" s="63"/>
    </row>
    <row r="26" spans="1:26" s="36" customFormat="1" ht="25.8" x14ac:dyDescent="0.5">
      <c r="B26" s="61"/>
      <c r="C26" s="61"/>
      <c r="D26" s="61"/>
      <c r="E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X26" s="63"/>
    </row>
    <row r="27" spans="1:26" s="36" customFormat="1" ht="25.8" x14ac:dyDescent="0.5">
      <c r="B27" s="61"/>
      <c r="C27" s="61"/>
      <c r="D27" s="61"/>
      <c r="E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X27" s="63"/>
    </row>
    <row r="28" spans="1:26" s="36" customFormat="1" ht="25.8" x14ac:dyDescent="0.5">
      <c r="B28" s="61"/>
      <c r="C28" s="61"/>
      <c r="D28" s="61"/>
      <c r="E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X28" s="63"/>
    </row>
    <row r="29" spans="1:26" s="36" customFormat="1" ht="25.8" x14ac:dyDescent="0.5">
      <c r="B29" s="61"/>
      <c r="C29" s="61"/>
      <c r="D29" s="61"/>
      <c r="E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X29" s="63"/>
    </row>
    <row r="30" spans="1:26" s="36" customFormat="1" ht="25.8" x14ac:dyDescent="0.5">
      <c r="B30" s="61"/>
      <c r="C30" s="61"/>
      <c r="D30" s="61"/>
      <c r="E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X30" s="63"/>
    </row>
    <row r="31" spans="1:26" s="36" customFormat="1" ht="25.8" x14ac:dyDescent="0.5">
      <c r="B31" s="61"/>
      <c r="C31" s="61"/>
      <c r="D31" s="61"/>
      <c r="E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X31" s="63"/>
    </row>
    <row r="32" spans="1:26" s="36" customFormat="1" ht="25.8" x14ac:dyDescent="0.5">
      <c r="B32" s="61"/>
      <c r="C32" s="61"/>
      <c r="D32" s="61"/>
      <c r="E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X32" s="63"/>
    </row>
    <row r="33" spans="2:24" s="36" customFormat="1" ht="25.8" x14ac:dyDescent="0.5">
      <c r="B33" s="61"/>
      <c r="C33" s="61"/>
      <c r="D33" s="61"/>
      <c r="E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X33" s="63"/>
    </row>
    <row r="34" spans="2:24" s="36" customFormat="1" ht="25.8" x14ac:dyDescent="0.5">
      <c r="B34" s="61"/>
      <c r="C34" s="61"/>
      <c r="D34" s="61"/>
      <c r="E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X34" s="63"/>
    </row>
    <row r="35" spans="2:24" s="36" customFormat="1" ht="25.8" x14ac:dyDescent="0.5">
      <c r="B35" s="61"/>
      <c r="C35" s="61"/>
      <c r="D35" s="61"/>
      <c r="E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X35" s="63"/>
    </row>
    <row r="36" spans="2:24" s="36" customFormat="1" ht="25.8" x14ac:dyDescent="0.5">
      <c r="B36" s="61"/>
      <c r="C36" s="61"/>
      <c r="D36" s="61"/>
      <c r="E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X36" s="63"/>
    </row>
    <row r="37" spans="2:24" s="36" customFormat="1" ht="25.8" x14ac:dyDescent="0.5">
      <c r="B37" s="61"/>
      <c r="C37" s="61"/>
      <c r="D37" s="61"/>
      <c r="E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X37" s="63"/>
    </row>
    <row r="38" spans="2:24" s="36" customFormat="1" ht="25.8" x14ac:dyDescent="0.5">
      <c r="B38" s="61"/>
      <c r="C38" s="61"/>
      <c r="D38" s="61"/>
      <c r="E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X38" s="63"/>
    </row>
    <row r="39" spans="2:24" s="36" customFormat="1" ht="25.8" x14ac:dyDescent="0.5">
      <c r="B39" s="61"/>
      <c r="C39" s="61"/>
      <c r="D39" s="61"/>
      <c r="E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X39" s="63"/>
    </row>
    <row r="40" spans="2:24" s="36" customFormat="1" ht="25.8" x14ac:dyDescent="0.5">
      <c r="B40" s="61"/>
      <c r="C40" s="61"/>
      <c r="D40" s="61"/>
      <c r="E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X40" s="63"/>
    </row>
    <row r="41" spans="2:24" s="36" customFormat="1" ht="25.8" x14ac:dyDescent="0.5">
      <c r="B41" s="61"/>
      <c r="C41" s="61"/>
      <c r="D41" s="61"/>
      <c r="E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X41" s="63"/>
    </row>
    <row r="42" spans="2:24" s="36" customFormat="1" ht="25.8" x14ac:dyDescent="0.5">
      <c r="B42" s="61"/>
      <c r="C42" s="61"/>
      <c r="D42" s="61"/>
      <c r="E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X42" s="63"/>
    </row>
    <row r="43" spans="2:24" s="36" customFormat="1" ht="25.8" x14ac:dyDescent="0.5">
      <c r="B43" s="61"/>
      <c r="C43" s="61"/>
      <c r="D43" s="61"/>
      <c r="E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X43" s="63"/>
    </row>
    <row r="44" spans="2:24" s="36" customFormat="1" ht="25.8" x14ac:dyDescent="0.5">
      <c r="B44" s="61"/>
      <c r="C44" s="61"/>
      <c r="D44" s="61"/>
      <c r="E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X44" s="63"/>
    </row>
    <row r="45" spans="2:24" s="36" customFormat="1" ht="25.8" x14ac:dyDescent="0.5">
      <c r="B45" s="61"/>
      <c r="C45" s="61"/>
      <c r="D45" s="61"/>
      <c r="E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X45" s="63"/>
    </row>
    <row r="46" spans="2:24" s="36" customFormat="1" ht="25.8" x14ac:dyDescent="0.5">
      <c r="B46" s="61"/>
      <c r="C46" s="61"/>
      <c r="D46" s="61"/>
      <c r="E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X46" s="63"/>
    </row>
    <row r="47" spans="2:24" s="36" customFormat="1" ht="25.8" x14ac:dyDescent="0.5">
      <c r="B47" s="61"/>
      <c r="C47" s="61"/>
      <c r="D47" s="61"/>
      <c r="E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X47" s="63"/>
    </row>
    <row r="48" spans="2:24" s="36" customFormat="1" ht="25.8" x14ac:dyDescent="0.5">
      <c r="B48" s="61"/>
      <c r="C48" s="61"/>
      <c r="D48" s="61"/>
      <c r="E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X48" s="63"/>
    </row>
    <row r="49" spans="2:24" s="36" customFormat="1" ht="25.8" x14ac:dyDescent="0.5">
      <c r="B49" s="61"/>
      <c r="C49" s="61"/>
      <c r="D49" s="61"/>
      <c r="E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X49" s="63"/>
    </row>
    <row r="50" spans="2:24" s="36" customFormat="1" ht="25.8" x14ac:dyDescent="0.5">
      <c r="B50" s="61"/>
      <c r="C50" s="61"/>
      <c r="D50" s="61"/>
      <c r="E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X50" s="63"/>
    </row>
    <row r="51" spans="2:24" s="36" customFormat="1" ht="25.8" x14ac:dyDescent="0.5">
      <c r="B51" s="61"/>
      <c r="C51" s="61"/>
      <c r="D51" s="61"/>
      <c r="E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X51" s="63"/>
    </row>
    <row r="52" spans="2:24" s="36" customFormat="1" ht="25.8" x14ac:dyDescent="0.5">
      <c r="B52" s="61"/>
      <c r="C52" s="61"/>
      <c r="D52" s="61"/>
      <c r="E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X52" s="63"/>
    </row>
    <row r="53" spans="2:24" s="36" customFormat="1" ht="25.8" x14ac:dyDescent="0.5">
      <c r="B53" s="61"/>
      <c r="C53" s="61"/>
      <c r="D53" s="61"/>
      <c r="E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X53" s="63"/>
    </row>
    <row r="54" spans="2:24" s="36" customFormat="1" ht="25.8" x14ac:dyDescent="0.5">
      <c r="B54" s="61"/>
      <c r="C54" s="61"/>
      <c r="D54" s="61"/>
      <c r="E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X54" s="63"/>
    </row>
    <row r="55" spans="2:24" s="36" customFormat="1" ht="25.8" x14ac:dyDescent="0.5">
      <c r="B55" s="61"/>
      <c r="C55" s="61"/>
      <c r="D55" s="61"/>
      <c r="E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X55" s="63"/>
    </row>
    <row r="56" spans="2:24" s="36" customFormat="1" ht="25.8" x14ac:dyDescent="0.5">
      <c r="B56" s="61"/>
      <c r="C56" s="61"/>
      <c r="D56" s="61"/>
      <c r="E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X56" s="63"/>
    </row>
    <row r="57" spans="2:24" s="36" customFormat="1" ht="25.8" x14ac:dyDescent="0.5">
      <c r="B57" s="61"/>
      <c r="C57" s="61"/>
      <c r="D57" s="61"/>
      <c r="E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X57" s="63"/>
    </row>
    <row r="58" spans="2:24" s="36" customFormat="1" ht="25.8" x14ac:dyDescent="0.5">
      <c r="B58" s="61"/>
      <c r="C58" s="61"/>
      <c r="D58" s="61"/>
      <c r="E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X58" s="63"/>
    </row>
    <row r="59" spans="2:24" s="36" customFormat="1" ht="25.8" x14ac:dyDescent="0.5">
      <c r="B59" s="61"/>
      <c r="C59" s="61"/>
      <c r="D59" s="61"/>
      <c r="E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X59" s="63"/>
    </row>
    <row r="60" spans="2:24" s="36" customFormat="1" ht="25.8" x14ac:dyDescent="0.5">
      <c r="B60" s="61"/>
      <c r="C60" s="61"/>
      <c r="D60" s="61"/>
      <c r="E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X60" s="63"/>
    </row>
    <row r="61" spans="2:24" s="36" customFormat="1" ht="25.8" x14ac:dyDescent="0.5">
      <c r="B61" s="61"/>
      <c r="C61" s="61"/>
      <c r="D61" s="61"/>
      <c r="E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X61" s="63"/>
    </row>
    <row r="62" spans="2:24" s="36" customFormat="1" ht="25.8" x14ac:dyDescent="0.5">
      <c r="B62" s="61"/>
      <c r="C62" s="61"/>
      <c r="D62" s="61"/>
      <c r="E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X62" s="63"/>
    </row>
    <row r="63" spans="2:24" s="36" customFormat="1" ht="25.8" x14ac:dyDescent="0.5">
      <c r="B63" s="61"/>
      <c r="C63" s="61"/>
      <c r="D63" s="61"/>
      <c r="E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X63" s="63"/>
    </row>
    <row r="64" spans="2:24" s="36" customFormat="1" ht="25.8" x14ac:dyDescent="0.5">
      <c r="B64" s="61"/>
      <c r="C64" s="61"/>
      <c r="D64" s="61"/>
      <c r="E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X64" s="63"/>
    </row>
    <row r="65" spans="2:2" ht="26.4" thickBot="1" x14ac:dyDescent="0.55000000000000004">
      <c r="B65" s="6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9F16-7DFF-4C29-A359-56357974EB78}">
  <dimension ref="A1:AW65"/>
  <sheetViews>
    <sheetView topLeftCell="A4" zoomScale="50" zoomScaleNormal="50" workbookViewId="0">
      <selection activeCell="S25" sqref="S25"/>
    </sheetView>
  </sheetViews>
  <sheetFormatPr defaultRowHeight="27" thickTop="1" thickBottom="1" x14ac:dyDescent="0.55000000000000004"/>
  <cols>
    <col min="1" max="1" width="8.88671875" style="36"/>
    <col min="2" max="2" width="18.109375" style="39" customWidth="1"/>
    <col min="3" max="3" width="18.5546875" style="74" customWidth="1"/>
    <col min="4" max="4" width="18" style="74" customWidth="1"/>
    <col min="5" max="5" width="18.33203125" style="41" customWidth="1"/>
    <col min="6" max="6" width="26" customWidth="1"/>
    <col min="7" max="7" width="18.33203125" style="41" customWidth="1"/>
    <col min="8" max="8" width="23.5546875" style="41" customWidth="1"/>
    <col min="9" max="9" width="18.33203125" style="41" customWidth="1"/>
    <col min="10" max="12" width="26.44140625" style="41" customWidth="1"/>
    <col min="13" max="13" width="11.5546875" style="41" customWidth="1"/>
    <col min="14" max="14" width="11.109375" style="41" customWidth="1"/>
    <col min="15" max="15" width="11.6640625" style="41" customWidth="1"/>
    <col min="16" max="16" width="12.33203125" style="41" customWidth="1"/>
    <col min="17" max="17" width="13.44140625" style="41" customWidth="1"/>
    <col min="18" max="18" width="12.44140625" style="41" customWidth="1"/>
    <col min="19" max="19" width="10.5546875" style="41" customWidth="1"/>
    <col min="20" max="20" width="12" style="41" customWidth="1"/>
    <col min="21" max="21" width="10.5546875" style="41" customWidth="1"/>
    <col min="22" max="22" width="11.6640625" style="41" customWidth="1"/>
    <col min="23" max="23" width="10.44140625" customWidth="1"/>
    <col min="24" max="24" width="13.109375" style="41" customWidth="1"/>
  </cols>
  <sheetData>
    <row r="1" spans="1:49" s="1" customFormat="1" ht="102" customHeight="1" thickTop="1" thickBot="1" x14ac:dyDescent="0.35">
      <c r="A1" s="18"/>
      <c r="B1" s="84"/>
      <c r="C1" s="79"/>
      <c r="D1" s="33"/>
      <c r="E1" s="21"/>
      <c r="F1" s="18"/>
      <c r="G1" s="21"/>
      <c r="H1" s="21"/>
      <c r="I1" s="21"/>
      <c r="J1" s="4"/>
      <c r="K1" s="21"/>
      <c r="L1" s="37"/>
      <c r="M1" s="44" t="s">
        <v>47</v>
      </c>
      <c r="N1" s="21"/>
      <c r="O1" s="21"/>
      <c r="P1" s="21"/>
      <c r="Q1" s="21"/>
      <c r="R1" s="21"/>
      <c r="S1" s="21"/>
      <c r="T1" s="21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75" customHeight="1" thickTop="1" thickBot="1" x14ac:dyDescent="0.35">
      <c r="A2" s="19"/>
      <c r="B2" s="84"/>
      <c r="C2" s="33"/>
      <c r="D2" s="33"/>
      <c r="E2" s="38"/>
      <c r="F2" s="19"/>
      <c r="G2" s="38"/>
      <c r="H2" s="38"/>
      <c r="I2" s="38"/>
      <c r="J2" s="38"/>
      <c r="K2" s="37"/>
      <c r="L2" s="38"/>
      <c r="M2" s="22" t="s">
        <v>0</v>
      </c>
      <c r="N2" s="38"/>
      <c r="O2" s="38"/>
      <c r="P2" s="38"/>
      <c r="Q2" s="38"/>
      <c r="R2" s="38"/>
      <c r="S2" s="38"/>
      <c r="T2" s="38"/>
      <c r="U2" s="38"/>
      <c r="V2" s="38"/>
      <c r="W2" s="19"/>
      <c r="X2" s="38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36.75" customHeight="1" thickTop="1" thickBot="1" x14ac:dyDescent="0.35">
      <c r="A3" s="20"/>
      <c r="B3" s="84"/>
      <c r="C3" s="33"/>
      <c r="D3" s="79"/>
      <c r="E3" s="21"/>
      <c r="F3" s="20"/>
      <c r="G3" s="21"/>
      <c r="H3" s="21"/>
      <c r="I3" s="21"/>
      <c r="J3" s="21"/>
      <c r="K3" s="21"/>
      <c r="L3" s="21"/>
      <c r="M3" s="43" t="s">
        <v>1</v>
      </c>
      <c r="N3" s="45"/>
      <c r="O3" s="42" t="s">
        <v>2</v>
      </c>
      <c r="P3" s="42"/>
      <c r="Q3" s="42" t="s">
        <v>3</v>
      </c>
      <c r="R3" s="42"/>
      <c r="S3" s="42" t="s">
        <v>4</v>
      </c>
      <c r="T3" s="42"/>
      <c r="U3" s="42" t="s">
        <v>5</v>
      </c>
      <c r="V3" s="42"/>
      <c r="W3" s="16" t="s">
        <v>6</v>
      </c>
      <c r="X3" s="43"/>
    </row>
    <row r="4" spans="1:49" s="4" customFormat="1" ht="36.75" customHeight="1" thickTop="1" thickBot="1" x14ac:dyDescent="0.55000000000000004">
      <c r="A4" s="21"/>
      <c r="B4" s="85"/>
      <c r="C4" s="80"/>
      <c r="D4" s="80"/>
      <c r="E4" s="25"/>
      <c r="F4" s="25"/>
      <c r="G4" s="25"/>
      <c r="H4" s="25"/>
      <c r="I4" s="25"/>
      <c r="J4" s="25"/>
      <c r="K4" s="25"/>
      <c r="L4" s="46"/>
      <c r="M4" s="15" t="s">
        <v>7</v>
      </c>
      <c r="N4" s="12"/>
      <c r="O4" s="14" t="s">
        <v>7</v>
      </c>
      <c r="P4" s="12">
        <v>14</v>
      </c>
      <c r="Q4" s="13" t="s">
        <v>7</v>
      </c>
      <c r="R4" s="12">
        <v>15</v>
      </c>
      <c r="S4" s="13" t="s">
        <v>7</v>
      </c>
      <c r="T4" s="12">
        <v>14</v>
      </c>
      <c r="U4" s="13" t="s">
        <v>7</v>
      </c>
      <c r="V4" s="12"/>
      <c r="W4" s="13" t="s">
        <v>7</v>
      </c>
      <c r="X4" s="17"/>
    </row>
    <row r="5" spans="1:49" s="29" customFormat="1" ht="45.75" customHeight="1" thickTop="1" thickBot="1" x14ac:dyDescent="0.35">
      <c r="A5" s="33"/>
      <c r="B5" s="52" t="s">
        <v>8</v>
      </c>
      <c r="C5" s="26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  <c r="L5" s="27" t="s">
        <v>18</v>
      </c>
      <c r="M5" s="27" t="s">
        <v>19</v>
      </c>
      <c r="N5" s="27" t="s">
        <v>20</v>
      </c>
      <c r="O5" s="27" t="s">
        <v>19</v>
      </c>
      <c r="P5" s="27" t="s">
        <v>20</v>
      </c>
      <c r="Q5" s="27" t="s">
        <v>19</v>
      </c>
      <c r="R5" s="27" t="s">
        <v>20</v>
      </c>
      <c r="S5" s="27" t="s">
        <v>19</v>
      </c>
      <c r="T5" s="27" t="s">
        <v>20</v>
      </c>
      <c r="U5" s="27" t="s">
        <v>19</v>
      </c>
      <c r="V5" s="27" t="s">
        <v>20</v>
      </c>
      <c r="W5" s="27" t="s">
        <v>19</v>
      </c>
      <c r="X5" s="47" t="s">
        <v>20</v>
      </c>
      <c r="Y5" s="94"/>
      <c r="Z5" s="28"/>
    </row>
    <row r="6" spans="1:49" s="7" customFormat="1" ht="33" customHeight="1" thickTop="1" thickBot="1" x14ac:dyDescent="0.55000000000000004">
      <c r="A6" s="34"/>
      <c r="B6" s="39" t="s">
        <v>21</v>
      </c>
      <c r="C6" s="55" t="s">
        <v>22</v>
      </c>
      <c r="D6" s="31">
        <v>1</v>
      </c>
      <c r="E6" s="5" t="s">
        <v>23</v>
      </c>
      <c r="F6" s="5" t="s">
        <v>24</v>
      </c>
      <c r="G6" s="5">
        <f t="shared" ref="G6:G16" si="0">AVERAGE(N6,P6,R6,T6,V6,X6)</f>
        <v>95.236666666666665</v>
      </c>
      <c r="H6" s="5">
        <f>AVERAGE(M6,O6,Q6,S6,U6,W6)</f>
        <v>13.666666666666666</v>
      </c>
      <c r="I6" s="5">
        <f>SUM(N6,P6,R6,T6,V6,X6)</f>
        <v>285.70999999999998</v>
      </c>
      <c r="J6" s="5">
        <f>SUM(N6,P6,R6,T6,V6,X6)</f>
        <v>285.70999999999998</v>
      </c>
      <c r="K6" s="66">
        <f t="shared" ref="K6:K21" si="1">_xlfn.RANK.EQ(J6, $J$6:$J$24,0)</f>
        <v>2</v>
      </c>
      <c r="L6" s="5">
        <f t="shared" ref="L6:L20" si="2">COUNT(M6,O6,Q6,S6,U6,W6)</f>
        <v>3</v>
      </c>
      <c r="M6" s="5"/>
      <c r="N6" s="5"/>
      <c r="O6" s="31">
        <v>12</v>
      </c>
      <c r="P6" s="215">
        <v>85.71</v>
      </c>
      <c r="Q6" s="31">
        <v>15</v>
      </c>
      <c r="R6" s="215">
        <v>100</v>
      </c>
      <c r="S6" s="31">
        <v>14</v>
      </c>
      <c r="T6" s="215">
        <v>100</v>
      </c>
      <c r="U6" s="5"/>
      <c r="V6" s="5"/>
      <c r="W6" s="5"/>
      <c r="X6" s="48"/>
      <c r="Y6" s="95"/>
      <c r="Z6" s="6"/>
    </row>
    <row r="7" spans="1:49" s="7" customFormat="1" ht="33" customHeight="1" thickTop="1" thickBot="1" x14ac:dyDescent="0.55000000000000004">
      <c r="A7" s="34"/>
      <c r="B7" s="39" t="s">
        <v>33</v>
      </c>
      <c r="C7" s="55" t="s">
        <v>22</v>
      </c>
      <c r="D7" s="31">
        <v>2</v>
      </c>
      <c r="E7" s="5" t="s">
        <v>23</v>
      </c>
      <c r="F7" s="5" t="s">
        <v>24</v>
      </c>
      <c r="G7" s="5">
        <f t="shared" si="0"/>
        <v>75.477000000000004</v>
      </c>
      <c r="H7" s="5">
        <f>AVERAGE(M7,O7,Q7,S7,U7,W7)</f>
        <v>11</v>
      </c>
      <c r="I7" s="5">
        <f t="shared" ref="I7:I25" si="3">SUM(N7,P7,R7,T7,V7,X7)</f>
        <v>150.95400000000001</v>
      </c>
      <c r="J7" s="5">
        <f t="shared" ref="J7:J25" si="4">SUM(N7,P7,R7,T7,V7,X7)</f>
        <v>150.95400000000001</v>
      </c>
      <c r="K7" s="66">
        <f t="shared" si="1"/>
        <v>7</v>
      </c>
      <c r="L7" s="5">
        <f t="shared" si="2"/>
        <v>2</v>
      </c>
      <c r="M7" s="5"/>
      <c r="N7" s="5"/>
      <c r="O7" s="31">
        <v>9</v>
      </c>
      <c r="P7" s="215">
        <v>64.287999999999997</v>
      </c>
      <c r="Q7" s="31">
        <v>13</v>
      </c>
      <c r="R7" s="215">
        <v>86.665999999999997</v>
      </c>
      <c r="S7" s="31"/>
      <c r="T7" s="215"/>
      <c r="U7" s="5"/>
      <c r="V7" s="5"/>
      <c r="W7" s="5"/>
      <c r="X7" s="48"/>
      <c r="Y7" s="95"/>
      <c r="Z7" s="6"/>
    </row>
    <row r="8" spans="1:49" s="7" customFormat="1" ht="33" customHeight="1" thickTop="1" thickBot="1" x14ac:dyDescent="0.55000000000000004">
      <c r="A8" s="34"/>
      <c r="B8" s="39" t="s">
        <v>26</v>
      </c>
      <c r="C8" s="55" t="s">
        <v>27</v>
      </c>
      <c r="D8" s="31">
        <v>3</v>
      </c>
      <c r="E8" s="5" t="s">
        <v>23</v>
      </c>
      <c r="F8" s="5" t="s">
        <v>24</v>
      </c>
      <c r="G8" s="5">
        <f t="shared" si="0"/>
        <v>64.28</v>
      </c>
      <c r="H8" s="5">
        <f>AVERAGE(M8,O8,Q8,S8,U8,W8)</f>
        <v>9</v>
      </c>
      <c r="I8" s="5">
        <f t="shared" si="3"/>
        <v>64.28</v>
      </c>
      <c r="J8" s="5">
        <f t="shared" si="4"/>
        <v>64.28</v>
      </c>
      <c r="K8" s="66">
        <f t="shared" si="1"/>
        <v>10</v>
      </c>
      <c r="L8" s="5">
        <f t="shared" si="2"/>
        <v>1</v>
      </c>
      <c r="M8" s="5"/>
      <c r="N8" s="5"/>
      <c r="O8" s="31">
        <v>9</v>
      </c>
      <c r="P8" s="215">
        <v>64.28</v>
      </c>
      <c r="Q8" s="31"/>
      <c r="R8" s="215"/>
      <c r="S8" s="31"/>
      <c r="T8" s="215"/>
      <c r="U8" s="5"/>
      <c r="V8" s="5"/>
      <c r="W8" s="5"/>
      <c r="X8" s="48"/>
      <c r="Y8" s="95"/>
      <c r="Z8" s="6"/>
    </row>
    <row r="9" spans="1:49" s="7" customFormat="1" ht="33" customHeight="1" thickTop="1" thickBot="1" x14ac:dyDescent="0.55000000000000004">
      <c r="A9" s="34"/>
      <c r="B9" s="39" t="s">
        <v>38</v>
      </c>
      <c r="C9" s="55" t="s">
        <v>28</v>
      </c>
      <c r="D9" s="31">
        <v>4</v>
      </c>
      <c r="E9" s="5" t="s">
        <v>23</v>
      </c>
      <c r="F9" s="5" t="s">
        <v>24</v>
      </c>
      <c r="G9" s="5">
        <f>AVERAGE(N9,P9,R9,T9,V9,X9)</f>
        <v>28.57</v>
      </c>
      <c r="H9" s="5">
        <f t="shared" ref="H9:H20" si="5">AVERAGE(M9,O9,Q9,S9,U9,W9)</f>
        <v>4</v>
      </c>
      <c r="I9" s="5">
        <f t="shared" si="3"/>
        <v>28.57</v>
      </c>
      <c r="J9" s="5">
        <f t="shared" si="4"/>
        <v>28.57</v>
      </c>
      <c r="K9" s="66">
        <f t="shared" si="1"/>
        <v>14</v>
      </c>
      <c r="L9" s="5">
        <f t="shared" si="2"/>
        <v>1</v>
      </c>
      <c r="M9" s="5"/>
      <c r="N9" s="5"/>
      <c r="O9" s="31">
        <v>4</v>
      </c>
      <c r="P9" s="215">
        <v>28.57</v>
      </c>
      <c r="Q9" s="31"/>
      <c r="R9" s="215"/>
      <c r="S9" s="31"/>
      <c r="T9" s="215"/>
      <c r="U9" s="5"/>
      <c r="V9" s="5"/>
      <c r="W9" s="5"/>
      <c r="X9" s="48"/>
      <c r="Y9" s="95"/>
      <c r="Z9" s="6"/>
    </row>
    <row r="10" spans="1:49" s="7" customFormat="1" ht="33" customHeight="1" thickTop="1" thickBot="1" x14ac:dyDescent="0.55000000000000004">
      <c r="A10" s="34"/>
      <c r="B10" s="39" t="s">
        <v>36</v>
      </c>
      <c r="C10" s="55" t="s">
        <v>37</v>
      </c>
      <c r="D10" s="31">
        <v>5</v>
      </c>
      <c r="E10" s="5"/>
      <c r="F10" s="5"/>
      <c r="G10" s="5">
        <f>AVERAGE(N10,P10,R10,T10,V10,X10)</f>
        <v>64.28</v>
      </c>
      <c r="H10" s="5">
        <f t="shared" si="5"/>
        <v>9</v>
      </c>
      <c r="I10" s="5">
        <f t="shared" si="3"/>
        <v>64.28</v>
      </c>
      <c r="J10" s="5">
        <f t="shared" si="4"/>
        <v>64.28</v>
      </c>
      <c r="K10" s="66">
        <f t="shared" si="1"/>
        <v>10</v>
      </c>
      <c r="L10" s="5">
        <f t="shared" si="2"/>
        <v>1</v>
      </c>
      <c r="M10" s="5"/>
      <c r="N10" s="5"/>
      <c r="O10" s="31">
        <v>9</v>
      </c>
      <c r="P10" s="216">
        <v>64.28</v>
      </c>
      <c r="Q10" s="31"/>
      <c r="R10" s="215"/>
      <c r="S10" s="31"/>
      <c r="T10" s="215"/>
      <c r="U10" s="5"/>
      <c r="V10" s="5"/>
      <c r="W10" s="5"/>
      <c r="X10" s="48"/>
      <c r="Y10" s="95"/>
      <c r="Z10" s="6"/>
    </row>
    <row r="11" spans="1:49" s="7" customFormat="1" ht="33" customHeight="1" thickTop="1" thickBot="1" x14ac:dyDescent="0.55000000000000004">
      <c r="A11" s="34"/>
      <c r="B11" s="39" t="s">
        <v>43</v>
      </c>
      <c r="C11" s="56" t="s">
        <v>35</v>
      </c>
      <c r="D11" s="39">
        <v>6</v>
      </c>
      <c r="E11" s="24" t="s">
        <v>23</v>
      </c>
      <c r="F11" s="5"/>
      <c r="G11" s="5" t="e">
        <f>AVERAGE(N11,P11,R11,T11,V11,X11)</f>
        <v>#DIV/0!</v>
      </c>
      <c r="H11" s="5" t="e">
        <f>AVERAGE(M11,O11,Q11,S11,U11,W11)</f>
        <v>#DIV/0!</v>
      </c>
      <c r="I11" s="5">
        <f t="shared" si="3"/>
        <v>0</v>
      </c>
      <c r="J11" s="5">
        <f t="shared" si="4"/>
        <v>0</v>
      </c>
      <c r="K11" s="66">
        <f t="shared" si="1"/>
        <v>15</v>
      </c>
      <c r="L11" s="5">
        <f t="shared" si="2"/>
        <v>0</v>
      </c>
      <c r="M11" s="5"/>
      <c r="N11" s="5"/>
      <c r="O11" s="31"/>
      <c r="P11" s="215"/>
      <c r="Q11" s="31"/>
      <c r="R11" s="215"/>
      <c r="S11" s="31"/>
      <c r="T11" s="215"/>
      <c r="U11" s="5"/>
      <c r="V11" s="5"/>
      <c r="W11" s="5"/>
      <c r="X11" s="48"/>
      <c r="Y11" s="95"/>
      <c r="Z11" s="6"/>
    </row>
    <row r="12" spans="1:49" s="7" customFormat="1" ht="33" customHeight="1" thickTop="1" thickBot="1" x14ac:dyDescent="0.55000000000000004">
      <c r="A12" s="34"/>
      <c r="B12" s="39" t="s">
        <v>31</v>
      </c>
      <c r="C12" s="55" t="s">
        <v>28</v>
      </c>
      <c r="D12" s="30">
        <v>7</v>
      </c>
      <c r="E12" s="5" t="s">
        <v>23</v>
      </c>
      <c r="F12" s="5"/>
      <c r="G12" s="5" t="e">
        <f t="shared" si="0"/>
        <v>#DIV/0!</v>
      </c>
      <c r="H12" s="5" t="e">
        <f t="shared" si="5"/>
        <v>#DIV/0!</v>
      </c>
      <c r="I12" s="5">
        <f t="shared" si="3"/>
        <v>0</v>
      </c>
      <c r="J12" s="5">
        <f t="shared" si="4"/>
        <v>0</v>
      </c>
      <c r="K12" s="66">
        <f t="shared" si="1"/>
        <v>15</v>
      </c>
      <c r="L12" s="5">
        <f t="shared" si="2"/>
        <v>0</v>
      </c>
      <c r="M12" s="5"/>
      <c r="N12" s="5"/>
      <c r="O12" s="31"/>
      <c r="P12" s="215"/>
      <c r="Q12" s="31"/>
      <c r="R12" s="215"/>
      <c r="S12" s="31"/>
      <c r="T12" s="215"/>
      <c r="U12" s="5"/>
      <c r="V12" s="5"/>
      <c r="W12" s="5"/>
      <c r="X12" s="48"/>
      <c r="Y12" s="95"/>
      <c r="Z12" s="6"/>
    </row>
    <row r="13" spans="1:49" s="7" customFormat="1" ht="33" customHeight="1" thickTop="1" thickBot="1" x14ac:dyDescent="0.55000000000000004">
      <c r="A13" s="34"/>
      <c r="B13" s="39" t="s">
        <v>39</v>
      </c>
      <c r="C13" s="55" t="s">
        <v>40</v>
      </c>
      <c r="D13" s="31">
        <v>8</v>
      </c>
      <c r="E13" s="5"/>
      <c r="F13" s="5"/>
      <c r="G13" s="5" t="e">
        <f t="shared" si="0"/>
        <v>#DIV/0!</v>
      </c>
      <c r="H13" s="5" t="e">
        <f t="shared" si="5"/>
        <v>#DIV/0!</v>
      </c>
      <c r="I13" s="5">
        <f t="shared" si="3"/>
        <v>0</v>
      </c>
      <c r="J13" s="5">
        <f t="shared" si="4"/>
        <v>0</v>
      </c>
      <c r="K13" s="66">
        <f t="shared" si="1"/>
        <v>15</v>
      </c>
      <c r="L13" s="5">
        <f t="shared" si="2"/>
        <v>0</v>
      </c>
      <c r="M13" s="5"/>
      <c r="N13" s="5"/>
      <c r="O13" s="31"/>
      <c r="P13" s="215"/>
      <c r="Q13" s="31"/>
      <c r="R13" s="215"/>
      <c r="S13" s="31"/>
      <c r="T13" s="215"/>
      <c r="U13" s="5"/>
      <c r="V13" s="5"/>
      <c r="W13" s="5"/>
      <c r="X13" s="48"/>
      <c r="Y13" s="95"/>
      <c r="Z13" s="6"/>
    </row>
    <row r="14" spans="1:49" s="7" customFormat="1" ht="33" customHeight="1" thickTop="1" thickBot="1" x14ac:dyDescent="0.55000000000000004">
      <c r="A14" s="34"/>
      <c r="B14" s="39" t="s">
        <v>29</v>
      </c>
      <c r="C14" s="55" t="s">
        <v>22</v>
      </c>
      <c r="D14" s="31">
        <v>9</v>
      </c>
      <c r="E14" s="5" t="s">
        <v>23</v>
      </c>
      <c r="F14" s="5"/>
      <c r="G14" s="5">
        <f t="shared" si="0"/>
        <v>64.28</v>
      </c>
      <c r="H14" s="5">
        <f t="shared" si="5"/>
        <v>9</v>
      </c>
      <c r="I14" s="5">
        <f t="shared" si="3"/>
        <v>64.28</v>
      </c>
      <c r="J14" s="5">
        <f t="shared" si="4"/>
        <v>64.28</v>
      </c>
      <c r="K14" s="66">
        <f t="shared" si="1"/>
        <v>10</v>
      </c>
      <c r="L14" s="5">
        <f t="shared" si="2"/>
        <v>1</v>
      </c>
      <c r="M14" s="5"/>
      <c r="N14" s="5"/>
      <c r="O14" s="31">
        <v>9</v>
      </c>
      <c r="P14" s="215">
        <v>64.28</v>
      </c>
      <c r="Q14" s="31"/>
      <c r="R14" s="215"/>
      <c r="S14" s="31"/>
      <c r="T14" s="215"/>
      <c r="U14" s="5"/>
      <c r="V14" s="5"/>
      <c r="W14" s="5"/>
      <c r="X14" s="48"/>
      <c r="Y14" s="95"/>
      <c r="Z14" s="6"/>
    </row>
    <row r="15" spans="1:49" s="7" customFormat="1" ht="33" customHeight="1" thickTop="1" thickBot="1" x14ac:dyDescent="0.55000000000000004">
      <c r="A15" s="34"/>
      <c r="B15" s="39" t="s">
        <v>41</v>
      </c>
      <c r="C15" s="55" t="s">
        <v>32</v>
      </c>
      <c r="D15" s="31">
        <v>10</v>
      </c>
      <c r="E15" s="5"/>
      <c r="F15" s="5"/>
      <c r="G15" s="5">
        <f t="shared" si="0"/>
        <v>78.569999999999993</v>
      </c>
      <c r="H15" s="5">
        <f t="shared" si="5"/>
        <v>11</v>
      </c>
      <c r="I15" s="5">
        <f t="shared" si="3"/>
        <v>78.569999999999993</v>
      </c>
      <c r="J15" s="5">
        <f t="shared" si="4"/>
        <v>78.569999999999993</v>
      </c>
      <c r="K15" s="66">
        <f t="shared" si="1"/>
        <v>8</v>
      </c>
      <c r="L15" s="5">
        <f t="shared" si="2"/>
        <v>1</v>
      </c>
      <c r="M15" s="5"/>
      <c r="N15" s="5"/>
      <c r="O15" s="31">
        <v>11</v>
      </c>
      <c r="P15" s="215">
        <v>78.569999999999993</v>
      </c>
      <c r="Q15" s="31"/>
      <c r="R15" s="215"/>
      <c r="S15" s="31"/>
      <c r="T15" s="215"/>
      <c r="U15" s="5"/>
      <c r="V15" s="5"/>
      <c r="W15" s="5"/>
      <c r="X15" s="48"/>
      <c r="Y15" s="95"/>
      <c r="Z15" s="6"/>
    </row>
    <row r="16" spans="1:49" s="10" customFormat="1" ht="33" customHeight="1" thickTop="1" thickBot="1" x14ac:dyDescent="0.55000000000000004">
      <c r="A16" s="35"/>
      <c r="B16" s="39" t="s">
        <v>42</v>
      </c>
      <c r="C16" s="55" t="s">
        <v>51</v>
      </c>
      <c r="D16" s="31">
        <v>11</v>
      </c>
      <c r="E16" s="5" t="s">
        <v>23</v>
      </c>
      <c r="F16" s="8"/>
      <c r="G16" s="5">
        <f t="shared" si="0"/>
        <v>88.25333333333333</v>
      </c>
      <c r="H16" s="5">
        <f t="shared" si="5"/>
        <v>12.666666666666666</v>
      </c>
      <c r="I16" s="5">
        <f t="shared" si="3"/>
        <v>264.76</v>
      </c>
      <c r="J16" s="5">
        <f t="shared" si="4"/>
        <v>264.76</v>
      </c>
      <c r="K16" s="66">
        <f t="shared" si="1"/>
        <v>3</v>
      </c>
      <c r="L16" s="5">
        <f t="shared" si="2"/>
        <v>3</v>
      </c>
      <c r="M16" s="5"/>
      <c r="N16" s="5"/>
      <c r="O16" s="31">
        <v>11</v>
      </c>
      <c r="P16" s="215">
        <v>78.569999999999993</v>
      </c>
      <c r="Q16" s="31">
        <v>14</v>
      </c>
      <c r="R16" s="215">
        <v>93.332999999999998</v>
      </c>
      <c r="S16" s="31">
        <v>13</v>
      </c>
      <c r="T16" s="215">
        <v>92.856999999999999</v>
      </c>
      <c r="U16" s="5"/>
      <c r="V16" s="5"/>
      <c r="W16" s="8"/>
      <c r="X16" s="48"/>
      <c r="Y16" s="96"/>
      <c r="Z16" s="9"/>
    </row>
    <row r="17" spans="1:26" s="10" customFormat="1" ht="33" customHeight="1" thickTop="1" thickBot="1" x14ac:dyDescent="0.55000000000000004">
      <c r="A17" s="35"/>
      <c r="B17" s="39" t="s">
        <v>34</v>
      </c>
      <c r="C17" s="55"/>
      <c r="D17" s="31">
        <v>12</v>
      </c>
      <c r="E17" s="5"/>
      <c r="F17" s="8"/>
      <c r="G17" s="5">
        <f t="shared" ref="G17:G24" si="6">AVERAGE(N17,P17,R17,T17,V17,X17)</f>
        <v>86.505333333333326</v>
      </c>
      <c r="H17" s="5">
        <f t="shared" si="5"/>
        <v>12.333333333333334</v>
      </c>
      <c r="I17" s="5">
        <f t="shared" si="3"/>
        <v>259.51599999999996</v>
      </c>
      <c r="J17" s="5">
        <f t="shared" si="4"/>
        <v>259.51599999999996</v>
      </c>
      <c r="K17" s="66">
        <f t="shared" si="1"/>
        <v>4</v>
      </c>
      <c r="L17" s="5">
        <f t="shared" si="2"/>
        <v>3</v>
      </c>
      <c r="M17" s="5"/>
      <c r="N17" s="5"/>
      <c r="O17" s="31">
        <v>13</v>
      </c>
      <c r="P17" s="215">
        <v>92.85</v>
      </c>
      <c r="Q17" s="31">
        <v>10</v>
      </c>
      <c r="R17" s="215">
        <v>66.665999999999997</v>
      </c>
      <c r="S17" s="31">
        <v>14</v>
      </c>
      <c r="T17" s="215">
        <v>100</v>
      </c>
      <c r="U17" s="5"/>
      <c r="V17" s="5"/>
      <c r="W17" s="8"/>
      <c r="X17" s="48"/>
      <c r="Y17" s="96"/>
      <c r="Z17" s="9"/>
    </row>
    <row r="18" spans="1:26" s="10" customFormat="1" ht="33" customHeight="1" thickTop="1" thickBot="1" x14ac:dyDescent="0.6">
      <c r="A18" s="35"/>
      <c r="B18" s="39" t="s">
        <v>43</v>
      </c>
      <c r="C18" s="55" t="s">
        <v>25</v>
      </c>
      <c r="D18" s="31">
        <v>13</v>
      </c>
      <c r="E18" s="5"/>
      <c r="F18" s="8"/>
      <c r="G18" s="5">
        <f t="shared" si="6"/>
        <v>71.42</v>
      </c>
      <c r="H18" s="5">
        <f t="shared" si="5"/>
        <v>10</v>
      </c>
      <c r="I18" s="5">
        <f t="shared" si="3"/>
        <v>71.42</v>
      </c>
      <c r="J18" s="5">
        <f t="shared" si="4"/>
        <v>71.42</v>
      </c>
      <c r="K18" s="66">
        <f t="shared" si="1"/>
        <v>9</v>
      </c>
      <c r="L18" s="5">
        <f t="shared" si="2"/>
        <v>1</v>
      </c>
      <c r="M18" s="5"/>
      <c r="N18" s="5"/>
      <c r="O18" s="31">
        <v>10</v>
      </c>
      <c r="P18" s="217">
        <v>71.42</v>
      </c>
      <c r="Q18" s="31"/>
      <c r="R18" s="215"/>
      <c r="S18" s="31"/>
      <c r="T18" s="215"/>
      <c r="U18" s="5"/>
      <c r="V18" s="5"/>
      <c r="W18" s="8"/>
      <c r="X18" s="48"/>
      <c r="Y18" s="96"/>
      <c r="Z18" s="9"/>
    </row>
    <row r="19" spans="1:26" s="10" customFormat="1" ht="33" customHeight="1" thickTop="1" thickBot="1" x14ac:dyDescent="0.55000000000000004">
      <c r="A19" s="35"/>
      <c r="B19" s="31" t="s">
        <v>44</v>
      </c>
      <c r="C19" s="55" t="s">
        <v>22</v>
      </c>
      <c r="D19" s="31">
        <v>14</v>
      </c>
      <c r="E19" s="5" t="s">
        <v>23</v>
      </c>
      <c r="F19" s="8"/>
      <c r="G19" s="5">
        <f t="shared" si="6"/>
        <v>78.727999999999994</v>
      </c>
      <c r="H19" s="5">
        <f t="shared" si="5"/>
        <v>11.333333333333334</v>
      </c>
      <c r="I19" s="5">
        <f t="shared" si="3"/>
        <v>236.184</v>
      </c>
      <c r="J19" s="5">
        <f t="shared" si="4"/>
        <v>236.184</v>
      </c>
      <c r="K19" s="66">
        <f t="shared" si="1"/>
        <v>6</v>
      </c>
      <c r="L19" s="5">
        <f t="shared" si="2"/>
        <v>3</v>
      </c>
      <c r="M19" s="5"/>
      <c r="N19" s="5"/>
      <c r="O19" s="31">
        <v>9</v>
      </c>
      <c r="P19" s="215">
        <v>64.28</v>
      </c>
      <c r="Q19" s="31">
        <v>14</v>
      </c>
      <c r="R19" s="215">
        <v>93.332999999999998</v>
      </c>
      <c r="S19" s="31">
        <v>11</v>
      </c>
      <c r="T19" s="215">
        <v>78.570999999999998</v>
      </c>
      <c r="U19" s="5"/>
      <c r="V19" s="5"/>
      <c r="W19" s="8"/>
      <c r="X19" s="48"/>
      <c r="Y19" s="96"/>
      <c r="Z19" s="9"/>
    </row>
    <row r="20" spans="1:26" s="10" customFormat="1" ht="33" customHeight="1" thickTop="1" thickBot="1" x14ac:dyDescent="0.55000000000000004">
      <c r="A20" s="35"/>
      <c r="B20" s="31" t="s">
        <v>30</v>
      </c>
      <c r="C20" s="55" t="s">
        <v>45</v>
      </c>
      <c r="D20" s="31">
        <v>15</v>
      </c>
      <c r="E20" s="5"/>
      <c r="F20" s="8"/>
      <c r="G20" s="5">
        <f t="shared" si="6"/>
        <v>85.87</v>
      </c>
      <c r="H20" s="5">
        <f t="shared" si="5"/>
        <v>12.333333333333334</v>
      </c>
      <c r="I20" s="5">
        <f t="shared" si="3"/>
        <v>257.61</v>
      </c>
      <c r="J20" s="5">
        <f t="shared" si="4"/>
        <v>257.61</v>
      </c>
      <c r="K20" s="66">
        <f t="shared" si="1"/>
        <v>5</v>
      </c>
      <c r="L20" s="5">
        <f t="shared" si="2"/>
        <v>3</v>
      </c>
      <c r="M20" s="5"/>
      <c r="N20" s="5"/>
      <c r="O20" s="31">
        <v>10</v>
      </c>
      <c r="P20" s="215">
        <v>71.42</v>
      </c>
      <c r="Q20" s="31">
        <v>14</v>
      </c>
      <c r="R20" s="215">
        <v>93.332999999999998</v>
      </c>
      <c r="S20" s="31">
        <v>13</v>
      </c>
      <c r="T20" s="215">
        <v>92.856999999999999</v>
      </c>
      <c r="U20" s="5"/>
      <c r="V20" s="5"/>
      <c r="W20" s="8"/>
      <c r="X20" s="48"/>
      <c r="Y20" s="96"/>
      <c r="Z20" s="9"/>
    </row>
    <row r="21" spans="1:26" s="54" customFormat="1" ht="30.75" customHeight="1" thickTop="1" thickBot="1" x14ac:dyDescent="0.55000000000000004">
      <c r="A21" s="35"/>
      <c r="B21" s="31" t="s">
        <v>46</v>
      </c>
      <c r="C21" s="31" t="s">
        <v>32</v>
      </c>
      <c r="D21" s="31">
        <v>16</v>
      </c>
      <c r="E21" s="5"/>
      <c r="F21" s="8"/>
      <c r="G21" s="5" t="e">
        <f t="shared" si="6"/>
        <v>#DIV/0!</v>
      </c>
      <c r="H21" s="5" t="e">
        <f>AVERAGE(M21,O21,Q21,S21,U21,W21)</f>
        <v>#DIV/0!</v>
      </c>
      <c r="I21" s="5">
        <f t="shared" si="3"/>
        <v>0</v>
      </c>
      <c r="J21" s="5">
        <f t="shared" si="4"/>
        <v>0</v>
      </c>
      <c r="K21" s="66">
        <f t="shared" si="1"/>
        <v>15</v>
      </c>
      <c r="L21" s="5">
        <f>COUNT(M21,O21,Q21,S21,U21,W21)</f>
        <v>0</v>
      </c>
      <c r="M21" s="5"/>
      <c r="N21" s="5"/>
      <c r="O21" s="31"/>
      <c r="P21" s="215"/>
      <c r="Q21" s="31"/>
      <c r="R21" s="215"/>
      <c r="S21" s="31"/>
      <c r="T21" s="215"/>
      <c r="U21" s="5"/>
      <c r="V21" s="5"/>
      <c r="W21" s="8"/>
      <c r="X21" s="48"/>
      <c r="Y21" s="96"/>
      <c r="Z21" s="53"/>
    </row>
    <row r="22" spans="1:26" thickTop="1" thickBot="1" x14ac:dyDescent="0.55000000000000004">
      <c r="B22" s="82" t="s">
        <v>52</v>
      </c>
      <c r="C22" s="81" t="s">
        <v>22</v>
      </c>
      <c r="D22" s="81">
        <v>17</v>
      </c>
      <c r="E22" s="75" t="s">
        <v>23</v>
      </c>
      <c r="F22" s="76"/>
      <c r="G22" s="90" t="e">
        <f t="shared" si="6"/>
        <v>#DIV/0!</v>
      </c>
      <c r="H22" s="75"/>
      <c r="I22" s="5">
        <f t="shared" si="3"/>
        <v>0</v>
      </c>
      <c r="J22" s="5">
        <f t="shared" si="4"/>
        <v>0</v>
      </c>
      <c r="K22" s="91">
        <f>_xlfn.RANK.EQ(J22, $J$6:$J$22,0)</f>
        <v>13</v>
      </c>
      <c r="L22" s="87">
        <f>COUNT(M22,O22,Q22,S22,U22,W22)</f>
        <v>0</v>
      </c>
      <c r="M22" s="75"/>
      <c r="N22" s="75"/>
      <c r="O22" s="81"/>
      <c r="P22" s="222"/>
      <c r="Q22" s="81"/>
      <c r="R22" s="218"/>
      <c r="S22" s="220"/>
      <c r="T22" s="218"/>
      <c r="U22" s="75"/>
      <c r="V22" s="75"/>
      <c r="W22" s="76"/>
      <c r="X22" s="92"/>
      <c r="Y22" s="97"/>
    </row>
    <row r="23" spans="1:26" s="62" customFormat="1" thickTop="1" thickBot="1" x14ac:dyDescent="0.55000000000000004">
      <c r="A23" s="36"/>
      <c r="B23" s="82" t="s">
        <v>53</v>
      </c>
      <c r="C23" s="82" t="s">
        <v>54</v>
      </c>
      <c r="D23" s="82">
        <v>18</v>
      </c>
      <c r="E23" s="77" t="s">
        <v>23</v>
      </c>
      <c r="F23" s="78"/>
      <c r="G23" s="77">
        <f t="shared" si="6"/>
        <v>95.396666666666661</v>
      </c>
      <c r="H23" s="77">
        <f>AVERAGE(M23,O23,Q23,S23,U23,W23)</f>
        <v>13.666666666666666</v>
      </c>
      <c r="I23" s="5">
        <f t="shared" si="3"/>
        <v>286.19</v>
      </c>
      <c r="J23" s="5">
        <f t="shared" si="4"/>
        <v>286.19</v>
      </c>
      <c r="K23" s="89">
        <f>_xlfn.RANK.EQ(J23, $J$6:$J$24,0)</f>
        <v>1</v>
      </c>
      <c r="L23" s="88">
        <f>COUNT(M23,O23,Q23,S23,U23,W23)</f>
        <v>3</v>
      </c>
      <c r="M23" s="77"/>
      <c r="N23" s="77"/>
      <c r="O23" s="82">
        <v>14</v>
      </c>
      <c r="P23" s="223">
        <v>100</v>
      </c>
      <c r="Q23" s="82">
        <v>14</v>
      </c>
      <c r="R23" s="219">
        <v>93.332999999999998</v>
      </c>
      <c r="S23" s="221">
        <v>13</v>
      </c>
      <c r="T23" s="219">
        <v>92.856999999999999</v>
      </c>
      <c r="U23" s="77"/>
      <c r="V23" s="77"/>
      <c r="W23" s="78"/>
      <c r="X23" s="93"/>
      <c r="Y23" s="97"/>
      <c r="Z23" s="65"/>
    </row>
    <row r="24" spans="1:26" s="36" customFormat="1" thickTop="1" thickBot="1" x14ac:dyDescent="0.55000000000000004">
      <c r="B24" s="82" t="s">
        <v>55</v>
      </c>
      <c r="C24" s="82" t="s">
        <v>56</v>
      </c>
      <c r="D24" s="82">
        <v>19</v>
      </c>
      <c r="E24" s="77"/>
      <c r="F24" s="78"/>
      <c r="G24" s="77">
        <f t="shared" si="6"/>
        <v>35.71</v>
      </c>
      <c r="H24" s="77">
        <f>AVERAGE(M24,O24,Q24,S24,U24,W24)</f>
        <v>5</v>
      </c>
      <c r="I24" s="5">
        <f t="shared" si="3"/>
        <v>35.71</v>
      </c>
      <c r="J24" s="5">
        <f t="shared" si="4"/>
        <v>35.71</v>
      </c>
      <c r="K24" s="89">
        <f>_xlfn.RANK.EQ(J24, $J$6:$J$24,0)</f>
        <v>13</v>
      </c>
      <c r="L24" s="88">
        <f>COUNT(M24,O24,Q24,S24,U24,W24)</f>
        <v>1</v>
      </c>
      <c r="M24" s="77"/>
      <c r="N24" s="77"/>
      <c r="O24" s="82">
        <v>5</v>
      </c>
      <c r="P24" s="223">
        <v>35.71</v>
      </c>
      <c r="Q24" s="82"/>
      <c r="R24" s="219"/>
      <c r="S24" s="221"/>
      <c r="T24" s="219"/>
      <c r="U24" s="77"/>
      <c r="V24" s="77"/>
      <c r="W24" s="78"/>
      <c r="X24" s="93"/>
      <c r="Y24" s="97"/>
    </row>
    <row r="25" spans="1:26" s="36" customFormat="1" thickTop="1" thickBot="1" x14ac:dyDescent="0.55000000000000004">
      <c r="B25" s="82"/>
      <c r="C25" s="82"/>
      <c r="D25" s="82"/>
      <c r="E25" s="77"/>
      <c r="F25" s="78"/>
      <c r="G25" s="77"/>
      <c r="H25" s="77"/>
      <c r="I25" s="5">
        <f t="shared" si="3"/>
        <v>0</v>
      </c>
      <c r="J25" s="5">
        <f t="shared" si="4"/>
        <v>0</v>
      </c>
      <c r="K25" s="77"/>
      <c r="L25" s="77"/>
      <c r="M25" s="77"/>
      <c r="N25" s="77"/>
      <c r="O25" s="82"/>
      <c r="P25" s="223"/>
      <c r="Q25" s="82"/>
      <c r="R25" s="219"/>
      <c r="S25" s="221"/>
      <c r="T25" s="219"/>
      <c r="U25" s="77"/>
      <c r="V25" s="77"/>
      <c r="W25" s="78"/>
      <c r="X25" s="93"/>
      <c r="Y25" s="97"/>
    </row>
    <row r="26" spans="1:26" s="36" customFormat="1" ht="26.4" thickTop="1" x14ac:dyDescent="0.5">
      <c r="B26" s="83"/>
      <c r="C26" s="83"/>
      <c r="D26" s="83"/>
      <c r="E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X26" s="63"/>
    </row>
    <row r="27" spans="1:26" s="36" customFormat="1" ht="25.8" x14ac:dyDescent="0.5">
      <c r="B27" s="83"/>
      <c r="C27" s="83"/>
      <c r="D27" s="83"/>
      <c r="E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X27" s="63"/>
    </row>
    <row r="28" spans="1:26" s="36" customFormat="1" ht="25.8" x14ac:dyDescent="0.5">
      <c r="B28" s="83"/>
      <c r="C28" s="83"/>
      <c r="D28" s="83"/>
      <c r="E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X28" s="63"/>
    </row>
    <row r="29" spans="1:26" s="36" customFormat="1" ht="25.8" x14ac:dyDescent="0.5">
      <c r="B29" s="83"/>
      <c r="C29" s="83"/>
      <c r="D29" s="83"/>
      <c r="E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X29" s="63"/>
    </row>
    <row r="30" spans="1:26" s="36" customFormat="1" ht="25.8" x14ac:dyDescent="0.5">
      <c r="B30" s="83"/>
      <c r="C30" s="83"/>
      <c r="D30" s="83"/>
      <c r="E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X30" s="63"/>
    </row>
    <row r="31" spans="1:26" s="36" customFormat="1" ht="25.8" x14ac:dyDescent="0.5">
      <c r="B31" s="83"/>
      <c r="C31" s="83"/>
      <c r="D31" s="83"/>
      <c r="E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X31" s="63"/>
    </row>
    <row r="32" spans="1:26" s="36" customFormat="1" ht="25.8" x14ac:dyDescent="0.5">
      <c r="B32" s="83"/>
      <c r="C32" s="83"/>
      <c r="D32" s="83"/>
      <c r="E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X32" s="63"/>
    </row>
    <row r="33" spans="2:24" s="36" customFormat="1" ht="25.8" x14ac:dyDescent="0.5">
      <c r="B33" s="83"/>
      <c r="C33" s="83"/>
      <c r="D33" s="83"/>
      <c r="E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X33" s="63"/>
    </row>
    <row r="34" spans="2:24" s="36" customFormat="1" ht="25.8" x14ac:dyDescent="0.5">
      <c r="B34" s="83"/>
      <c r="C34" s="83"/>
      <c r="D34" s="83"/>
      <c r="E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X34" s="63"/>
    </row>
    <row r="35" spans="2:24" s="36" customFormat="1" ht="25.8" x14ac:dyDescent="0.5">
      <c r="B35" s="83"/>
      <c r="C35" s="83"/>
      <c r="D35" s="83"/>
      <c r="E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X35" s="63"/>
    </row>
    <row r="36" spans="2:24" s="36" customFormat="1" ht="25.8" x14ac:dyDescent="0.5">
      <c r="B36" s="83"/>
      <c r="C36" s="83"/>
      <c r="D36" s="83"/>
      <c r="E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X36" s="63"/>
    </row>
    <row r="37" spans="2:24" s="36" customFormat="1" ht="25.8" x14ac:dyDescent="0.5">
      <c r="B37" s="83"/>
      <c r="C37" s="83"/>
      <c r="D37" s="83"/>
      <c r="E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X37" s="63"/>
    </row>
    <row r="38" spans="2:24" s="36" customFormat="1" ht="25.8" x14ac:dyDescent="0.5">
      <c r="B38" s="83"/>
      <c r="C38" s="83"/>
      <c r="D38" s="83"/>
      <c r="E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X38" s="63"/>
    </row>
    <row r="39" spans="2:24" s="36" customFormat="1" ht="25.8" x14ac:dyDescent="0.5">
      <c r="B39" s="83"/>
      <c r="C39" s="83"/>
      <c r="D39" s="83"/>
      <c r="E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X39" s="63"/>
    </row>
    <row r="40" spans="2:24" s="36" customFormat="1" ht="25.8" x14ac:dyDescent="0.5">
      <c r="B40" s="83"/>
      <c r="C40" s="83"/>
      <c r="D40" s="83"/>
      <c r="E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X40" s="63"/>
    </row>
    <row r="41" spans="2:24" s="36" customFormat="1" ht="25.8" x14ac:dyDescent="0.5">
      <c r="B41" s="83"/>
      <c r="C41" s="83"/>
      <c r="D41" s="83"/>
      <c r="E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X41" s="63"/>
    </row>
    <row r="42" spans="2:24" s="36" customFormat="1" ht="25.8" x14ac:dyDescent="0.5">
      <c r="B42" s="83"/>
      <c r="C42" s="83"/>
      <c r="D42" s="83"/>
      <c r="E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X42" s="63"/>
    </row>
    <row r="43" spans="2:24" s="36" customFormat="1" ht="25.8" x14ac:dyDescent="0.5">
      <c r="B43" s="83"/>
      <c r="C43" s="83"/>
      <c r="D43" s="83"/>
      <c r="E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X43" s="63"/>
    </row>
    <row r="44" spans="2:24" s="36" customFormat="1" ht="25.8" x14ac:dyDescent="0.5">
      <c r="B44" s="83"/>
      <c r="C44" s="83"/>
      <c r="D44" s="83"/>
      <c r="E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X44" s="63"/>
    </row>
    <row r="45" spans="2:24" s="36" customFormat="1" ht="25.8" x14ac:dyDescent="0.5">
      <c r="B45" s="83"/>
      <c r="C45" s="83"/>
      <c r="D45" s="83"/>
      <c r="E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X45" s="63"/>
    </row>
    <row r="46" spans="2:24" s="36" customFormat="1" ht="25.8" x14ac:dyDescent="0.5">
      <c r="B46" s="83"/>
      <c r="C46" s="83"/>
      <c r="D46" s="83"/>
      <c r="E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X46" s="63"/>
    </row>
    <row r="47" spans="2:24" s="36" customFormat="1" ht="25.8" x14ac:dyDescent="0.5">
      <c r="B47" s="83"/>
      <c r="C47" s="83"/>
      <c r="D47" s="83"/>
      <c r="E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X47" s="63"/>
    </row>
    <row r="48" spans="2:24" s="36" customFormat="1" ht="25.8" x14ac:dyDescent="0.5">
      <c r="B48" s="83"/>
      <c r="C48" s="83"/>
      <c r="D48" s="83"/>
      <c r="E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X48" s="63"/>
    </row>
    <row r="49" spans="2:24" s="36" customFormat="1" ht="25.8" x14ac:dyDescent="0.5">
      <c r="B49" s="83"/>
      <c r="C49" s="83"/>
      <c r="D49" s="83"/>
      <c r="E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X49" s="63"/>
    </row>
    <row r="50" spans="2:24" s="36" customFormat="1" ht="25.8" x14ac:dyDescent="0.5">
      <c r="B50" s="83"/>
      <c r="C50" s="83"/>
      <c r="D50" s="83"/>
      <c r="E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X50" s="63"/>
    </row>
    <row r="51" spans="2:24" s="36" customFormat="1" ht="25.8" x14ac:dyDescent="0.5">
      <c r="B51" s="83"/>
      <c r="C51" s="83"/>
      <c r="D51" s="83"/>
      <c r="E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X51" s="63"/>
    </row>
    <row r="52" spans="2:24" s="36" customFormat="1" ht="25.8" x14ac:dyDescent="0.5">
      <c r="B52" s="83"/>
      <c r="C52" s="83"/>
      <c r="D52" s="83"/>
      <c r="E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X52" s="63"/>
    </row>
    <row r="53" spans="2:24" s="36" customFormat="1" ht="25.8" x14ac:dyDescent="0.5">
      <c r="B53" s="83"/>
      <c r="C53" s="83"/>
      <c r="D53" s="83"/>
      <c r="E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X53" s="63"/>
    </row>
    <row r="54" spans="2:24" s="36" customFormat="1" ht="25.8" x14ac:dyDescent="0.5">
      <c r="B54" s="83"/>
      <c r="C54" s="83"/>
      <c r="D54" s="83"/>
      <c r="E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X54" s="63"/>
    </row>
    <row r="55" spans="2:24" s="36" customFormat="1" ht="25.8" x14ac:dyDescent="0.5">
      <c r="B55" s="83"/>
      <c r="C55" s="83"/>
      <c r="D55" s="83"/>
      <c r="E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X55" s="63"/>
    </row>
    <row r="56" spans="2:24" s="36" customFormat="1" ht="25.8" x14ac:dyDescent="0.5">
      <c r="B56" s="83"/>
      <c r="C56" s="83"/>
      <c r="D56" s="83"/>
      <c r="E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X56" s="63"/>
    </row>
    <row r="57" spans="2:24" s="36" customFormat="1" ht="25.8" x14ac:dyDescent="0.5">
      <c r="B57" s="83"/>
      <c r="C57" s="83"/>
      <c r="D57" s="83"/>
      <c r="E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X57" s="63"/>
    </row>
    <row r="58" spans="2:24" s="36" customFormat="1" ht="25.8" x14ac:dyDescent="0.5">
      <c r="B58" s="83"/>
      <c r="C58" s="83"/>
      <c r="D58" s="83"/>
      <c r="E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X58" s="63"/>
    </row>
    <row r="59" spans="2:24" s="36" customFormat="1" ht="25.8" x14ac:dyDescent="0.5">
      <c r="B59" s="83"/>
      <c r="C59" s="83"/>
      <c r="D59" s="83"/>
      <c r="E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X59" s="63"/>
    </row>
    <row r="60" spans="2:24" s="36" customFormat="1" ht="25.8" x14ac:dyDescent="0.5">
      <c r="B60" s="83"/>
      <c r="C60" s="83"/>
      <c r="D60" s="83"/>
      <c r="E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X60" s="63"/>
    </row>
    <row r="61" spans="2:24" s="36" customFormat="1" ht="25.8" x14ac:dyDescent="0.5">
      <c r="B61" s="83"/>
      <c r="C61" s="83"/>
      <c r="D61" s="83"/>
      <c r="E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X61" s="63"/>
    </row>
    <row r="62" spans="2:24" s="36" customFormat="1" ht="25.8" x14ac:dyDescent="0.5">
      <c r="B62" s="83"/>
      <c r="C62" s="83"/>
      <c r="D62" s="83"/>
      <c r="E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X62" s="63"/>
    </row>
    <row r="63" spans="2:24" s="36" customFormat="1" ht="25.8" x14ac:dyDescent="0.5">
      <c r="B63" s="83"/>
      <c r="C63" s="83"/>
      <c r="D63" s="83"/>
      <c r="E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X63" s="63"/>
    </row>
    <row r="64" spans="2:24" s="36" customFormat="1" ht="25.8" x14ac:dyDescent="0.5">
      <c r="B64" s="83"/>
      <c r="C64" s="83"/>
      <c r="D64" s="83"/>
      <c r="E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X64" s="63"/>
    </row>
    <row r="65" spans="2:2" ht="26.4" thickBot="1" x14ac:dyDescent="0.55000000000000004">
      <c r="B65" s="86"/>
    </row>
  </sheetData>
  <pageMargins left="0.7" right="0.7" top="0.75" bottom="0.75" header="0.3" footer="0.3"/>
  <pageSetup paperSize="11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0C62-EE14-4098-83A0-41FAB44290A2}">
  <dimension ref="A1:AW65"/>
  <sheetViews>
    <sheetView topLeftCell="A2" zoomScale="50" zoomScaleNormal="50" workbookViewId="0">
      <selection activeCell="D6" sqref="D6"/>
    </sheetView>
  </sheetViews>
  <sheetFormatPr defaultRowHeight="27" thickTop="1" thickBottom="1" x14ac:dyDescent="0.55000000000000004"/>
  <cols>
    <col min="1" max="1" width="8.88671875" style="36"/>
    <col min="2" max="2" width="18.109375" style="59" customWidth="1"/>
    <col min="3" max="3" width="18.5546875" style="40" customWidth="1"/>
    <col min="4" max="4" width="18" style="40" customWidth="1"/>
    <col min="5" max="5" width="18.33203125" style="41" customWidth="1"/>
    <col min="6" max="6" width="26" customWidth="1"/>
    <col min="7" max="7" width="18.33203125" style="41" customWidth="1"/>
    <col min="8" max="8" width="23.5546875" style="41" customWidth="1"/>
    <col min="9" max="9" width="18.33203125" style="41" customWidth="1"/>
    <col min="10" max="12" width="26.44140625" style="41" customWidth="1"/>
    <col min="13" max="13" width="11.5546875" style="41" customWidth="1"/>
    <col min="14" max="14" width="11.109375" style="41" customWidth="1"/>
    <col min="15" max="15" width="11.6640625" style="41" customWidth="1"/>
    <col min="16" max="16" width="12.33203125" style="41" customWidth="1"/>
    <col min="17" max="17" width="13.44140625" style="41" customWidth="1"/>
    <col min="18" max="18" width="12.44140625" style="41" customWidth="1"/>
    <col min="19" max="19" width="10.5546875" style="41" customWidth="1"/>
    <col min="20" max="20" width="12" style="41" customWidth="1"/>
    <col min="21" max="21" width="10.5546875" style="41" customWidth="1"/>
    <col min="22" max="22" width="11.6640625" style="41" customWidth="1"/>
    <col min="23" max="23" width="10.44140625" customWidth="1"/>
    <col min="24" max="24" width="13.109375" style="41" customWidth="1"/>
  </cols>
  <sheetData>
    <row r="1" spans="1:49" s="1" customFormat="1" ht="102" customHeight="1" thickTop="1" thickBot="1" x14ac:dyDescent="0.35">
      <c r="A1" s="18"/>
      <c r="B1" s="57"/>
      <c r="C1" s="37"/>
      <c r="D1" s="38"/>
      <c r="E1" s="21"/>
      <c r="F1" s="18"/>
      <c r="G1" s="21"/>
      <c r="H1" s="21"/>
      <c r="I1" s="21"/>
      <c r="J1" s="4"/>
      <c r="K1" s="21"/>
      <c r="L1" s="37"/>
      <c r="M1" s="44" t="s">
        <v>47</v>
      </c>
      <c r="N1" s="21"/>
      <c r="O1" s="21"/>
      <c r="P1" s="21"/>
      <c r="Q1" s="21"/>
      <c r="R1" s="21"/>
      <c r="S1" s="21"/>
      <c r="T1" s="21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75" customHeight="1" thickTop="1" thickBot="1" x14ac:dyDescent="0.35">
      <c r="A2" s="19"/>
      <c r="B2" s="57"/>
      <c r="C2" s="38"/>
      <c r="D2" s="38"/>
      <c r="E2" s="38"/>
      <c r="F2" s="19"/>
      <c r="G2" s="38"/>
      <c r="H2" s="38"/>
      <c r="I2" s="38"/>
      <c r="J2" s="38"/>
      <c r="K2" s="37"/>
      <c r="L2" s="38"/>
      <c r="M2" s="22" t="s">
        <v>0</v>
      </c>
      <c r="N2" s="38"/>
      <c r="O2" s="38"/>
      <c r="P2" s="38"/>
      <c r="Q2" s="38"/>
      <c r="R2" s="38"/>
      <c r="S2" s="38"/>
      <c r="T2" s="38"/>
      <c r="U2" s="38"/>
      <c r="V2" s="38"/>
      <c r="W2" s="19"/>
      <c r="X2" s="38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36.75" customHeight="1" thickTop="1" thickBot="1" x14ac:dyDescent="0.35">
      <c r="A3" s="20"/>
      <c r="B3" s="57"/>
      <c r="C3" s="38"/>
      <c r="D3" s="37"/>
      <c r="E3" s="21"/>
      <c r="F3" s="20"/>
      <c r="G3" s="21"/>
      <c r="H3" s="21"/>
      <c r="I3" s="21"/>
      <c r="J3" s="21"/>
      <c r="K3" s="21"/>
      <c r="L3" s="21"/>
      <c r="M3" s="43" t="s">
        <v>1</v>
      </c>
      <c r="N3" s="45"/>
      <c r="O3" s="42" t="s">
        <v>2</v>
      </c>
      <c r="P3" s="42"/>
      <c r="Q3" s="42" t="s">
        <v>3</v>
      </c>
      <c r="R3" s="42"/>
      <c r="S3" s="42" t="s">
        <v>4</v>
      </c>
      <c r="T3" s="42"/>
      <c r="U3" s="42" t="s">
        <v>5</v>
      </c>
      <c r="V3" s="42"/>
      <c r="W3" s="16" t="s">
        <v>6</v>
      </c>
      <c r="X3" s="43"/>
    </row>
    <row r="4" spans="1:49" s="4" customFormat="1" ht="36.75" customHeight="1" thickTop="1" thickBot="1" x14ac:dyDescent="0.55000000000000004">
      <c r="A4" s="21"/>
      <c r="B4" s="58"/>
      <c r="C4" s="32"/>
      <c r="D4" s="32"/>
      <c r="E4" s="25"/>
      <c r="F4" s="25"/>
      <c r="G4" s="25"/>
      <c r="H4" s="25"/>
      <c r="I4" s="25"/>
      <c r="J4" s="25"/>
      <c r="K4" s="25"/>
      <c r="L4" s="46"/>
      <c r="M4" s="15" t="s">
        <v>7</v>
      </c>
      <c r="N4" s="12"/>
      <c r="O4" s="14" t="s">
        <v>7</v>
      </c>
      <c r="P4" s="12">
        <v>14</v>
      </c>
      <c r="Q4" s="13" t="s">
        <v>7</v>
      </c>
      <c r="R4" s="12"/>
      <c r="S4" s="13" t="s">
        <v>7</v>
      </c>
      <c r="T4" s="12"/>
      <c r="U4" s="13" t="s">
        <v>7</v>
      </c>
      <c r="V4" s="12"/>
      <c r="W4" s="13" t="s">
        <v>7</v>
      </c>
      <c r="X4" s="17"/>
    </row>
    <row r="5" spans="1:49" s="29" customFormat="1" ht="45.75" customHeight="1" thickTop="1" thickBot="1" x14ac:dyDescent="0.35">
      <c r="A5" s="33"/>
      <c r="B5" s="52" t="s">
        <v>8</v>
      </c>
      <c r="C5" s="26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  <c r="L5" s="27" t="s">
        <v>18</v>
      </c>
      <c r="M5" s="27" t="s">
        <v>19</v>
      </c>
      <c r="N5" s="27" t="s">
        <v>20</v>
      </c>
      <c r="O5" s="27" t="s">
        <v>19</v>
      </c>
      <c r="P5" s="27" t="s">
        <v>20</v>
      </c>
      <c r="Q5" s="27" t="s">
        <v>19</v>
      </c>
      <c r="R5" s="27" t="s">
        <v>20</v>
      </c>
      <c r="S5" s="27" t="s">
        <v>19</v>
      </c>
      <c r="T5" s="27" t="s">
        <v>20</v>
      </c>
      <c r="U5" s="27" t="s">
        <v>19</v>
      </c>
      <c r="V5" s="27" t="s">
        <v>20</v>
      </c>
      <c r="W5" s="27" t="s">
        <v>19</v>
      </c>
      <c r="X5" s="47" t="s">
        <v>20</v>
      </c>
      <c r="Y5" s="49"/>
      <c r="Z5" s="28"/>
    </row>
    <row r="6" spans="1:49" s="7" customFormat="1" ht="33" customHeight="1" thickTop="1" thickBot="1" x14ac:dyDescent="0.55000000000000004">
      <c r="A6" s="34"/>
      <c r="B6" s="39" t="s">
        <v>48</v>
      </c>
      <c r="C6" s="55" t="s">
        <v>32</v>
      </c>
      <c r="D6" s="31">
        <v>41</v>
      </c>
      <c r="E6" s="5"/>
      <c r="F6" s="5"/>
      <c r="G6" s="5" t="e">
        <f t="shared" ref="G6:G18" si="0">AVERAGE(N6,P6,R6,T6,V6,X6)</f>
        <v>#DIV/0!</v>
      </c>
      <c r="H6" s="5" t="e">
        <f>AVERAGE(M6:O6:Q6:S6:U6:W6)</f>
        <v>#DIV/0!</v>
      </c>
      <c r="I6" s="5">
        <f t="shared" ref="I6:I21" si="1">SUM(M6,O6,Q6,S6,U6,W6)</f>
        <v>0</v>
      </c>
      <c r="J6" s="5"/>
      <c r="K6" s="66" t="e">
        <f>_xlfn.RANK.EQ(J6, $J$6:$J$22,0)</f>
        <v>#N/A</v>
      </c>
      <c r="L6" s="5">
        <f t="shared" ref="L6:L21" si="2">COUNT(M6,O6,Q6,S6,U6,W6)</f>
        <v>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48"/>
      <c r="Y6" s="50"/>
      <c r="Z6" s="6"/>
    </row>
    <row r="7" spans="1:49" s="7" customFormat="1" ht="33" customHeight="1" thickTop="1" thickBot="1" x14ac:dyDescent="0.55000000000000004">
      <c r="A7" s="34"/>
      <c r="B7" s="39"/>
      <c r="C7" s="55"/>
      <c r="D7" s="71">
        <v>2</v>
      </c>
      <c r="E7" s="5"/>
      <c r="F7" s="5"/>
      <c r="G7" s="67" t="e">
        <f t="shared" si="0"/>
        <v>#DIV/0!</v>
      </c>
      <c r="H7" s="67" t="e">
        <f>AVERAGE(M7:O7:Q7:S7:U7:W7)</f>
        <v>#DIV/0!</v>
      </c>
      <c r="I7" s="67">
        <f t="shared" si="1"/>
        <v>0</v>
      </c>
      <c r="J7" s="5"/>
      <c r="K7" s="67" t="e">
        <f>_xlfn.RANK.EQ(J7, $J$6:$J$22,0)</f>
        <v>#N/A</v>
      </c>
      <c r="L7" s="67">
        <f t="shared" si="2"/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48"/>
      <c r="Y7" s="50"/>
      <c r="Z7" s="6"/>
    </row>
    <row r="8" spans="1:49" s="7" customFormat="1" ht="33" customHeight="1" thickTop="1" thickBot="1" x14ac:dyDescent="0.55000000000000004">
      <c r="A8" s="34"/>
      <c r="B8" s="39"/>
      <c r="C8" s="55"/>
      <c r="D8" s="71">
        <v>3</v>
      </c>
      <c r="E8" s="5"/>
      <c r="F8" s="5"/>
      <c r="G8" s="67" t="e">
        <f t="shared" si="0"/>
        <v>#DIV/0!</v>
      </c>
      <c r="H8" s="67" t="e">
        <f t="shared" ref="H8:H21" si="3">AVERAGE(M8,O8,Q8,S8,U8,W8)</f>
        <v>#DIV/0!</v>
      </c>
      <c r="I8" s="67">
        <f t="shared" si="1"/>
        <v>0</v>
      </c>
      <c r="J8" s="5"/>
      <c r="K8" s="67" t="e">
        <f>_xlfn.RANK.EQ(J8, $J$6:$J$22,0)</f>
        <v>#N/A</v>
      </c>
      <c r="L8" s="67">
        <f t="shared" si="2"/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48"/>
      <c r="Y8" s="50"/>
      <c r="Z8" s="6"/>
    </row>
    <row r="9" spans="1:49" s="7" customFormat="1" ht="33" customHeight="1" thickTop="1" thickBot="1" x14ac:dyDescent="0.55000000000000004">
      <c r="A9" s="34"/>
      <c r="B9" s="39"/>
      <c r="C9" s="55"/>
      <c r="D9" s="71">
        <v>4</v>
      </c>
      <c r="E9" s="5"/>
      <c r="F9" s="5"/>
      <c r="G9" s="67" t="e">
        <f t="shared" si="0"/>
        <v>#DIV/0!</v>
      </c>
      <c r="H9" s="67" t="e">
        <f t="shared" si="3"/>
        <v>#DIV/0!</v>
      </c>
      <c r="I9" s="67">
        <f t="shared" si="1"/>
        <v>0</v>
      </c>
      <c r="J9" s="5"/>
      <c r="K9" s="67" t="e">
        <f>_xlfn.RANK.EQ(J9, $J$6:$J$20,0)</f>
        <v>#N/A</v>
      </c>
      <c r="L9" s="67">
        <f t="shared" si="2"/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48"/>
      <c r="Y9" s="50"/>
      <c r="Z9" s="6"/>
    </row>
    <row r="10" spans="1:49" s="7" customFormat="1" ht="33" customHeight="1" thickTop="1" thickBot="1" x14ac:dyDescent="0.55000000000000004">
      <c r="A10" s="34"/>
      <c r="B10" s="39"/>
      <c r="C10" s="55"/>
      <c r="D10" s="71">
        <v>5</v>
      </c>
      <c r="E10" s="5"/>
      <c r="F10" s="5"/>
      <c r="G10" s="67" t="e">
        <f t="shared" si="0"/>
        <v>#DIV/0!</v>
      </c>
      <c r="H10" s="67" t="e">
        <f t="shared" si="3"/>
        <v>#DIV/0!</v>
      </c>
      <c r="I10" s="67">
        <f t="shared" si="1"/>
        <v>0</v>
      </c>
      <c r="J10" s="5"/>
      <c r="K10" s="67" t="e">
        <f t="shared" ref="K10:K21" si="4">_xlfn.RANK.EQ(J10, $J$6:$J$22,0)</f>
        <v>#N/A</v>
      </c>
      <c r="L10" s="67">
        <f t="shared" si="2"/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48"/>
      <c r="Y10" s="50"/>
      <c r="Z10" s="6"/>
    </row>
    <row r="11" spans="1:49" s="7" customFormat="1" ht="33" customHeight="1" thickTop="1" thickBot="1" x14ac:dyDescent="0.55000000000000004">
      <c r="A11" s="34"/>
      <c r="B11" s="39"/>
      <c r="C11" s="56"/>
      <c r="D11" s="72">
        <v>6</v>
      </c>
      <c r="E11" s="24"/>
      <c r="F11" s="5"/>
      <c r="G11" s="67" t="e">
        <f t="shared" si="0"/>
        <v>#DIV/0!</v>
      </c>
      <c r="H11" s="67" t="e">
        <f>H7</f>
        <v>#DIV/0!</v>
      </c>
      <c r="I11" s="67">
        <f t="shared" si="1"/>
        <v>0</v>
      </c>
      <c r="J11" s="5"/>
      <c r="K11" s="67" t="e">
        <f t="shared" si="4"/>
        <v>#N/A</v>
      </c>
      <c r="L11" s="67">
        <f t="shared" si="2"/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48"/>
      <c r="Y11" s="50"/>
      <c r="Z11" s="6"/>
    </row>
    <row r="12" spans="1:49" s="7" customFormat="1" ht="33" customHeight="1" thickTop="1" thickBot="1" x14ac:dyDescent="0.55000000000000004">
      <c r="A12" s="34"/>
      <c r="B12" s="39"/>
      <c r="C12" s="55"/>
      <c r="D12" s="73">
        <v>7</v>
      </c>
      <c r="E12" s="5"/>
      <c r="F12" s="5"/>
      <c r="G12" s="67" t="e">
        <f t="shared" si="0"/>
        <v>#DIV/0!</v>
      </c>
      <c r="H12" s="67" t="e">
        <f t="shared" si="3"/>
        <v>#DIV/0!</v>
      </c>
      <c r="I12" s="67">
        <f t="shared" si="1"/>
        <v>0</v>
      </c>
      <c r="J12" s="5"/>
      <c r="K12" s="67" t="e">
        <f t="shared" si="4"/>
        <v>#N/A</v>
      </c>
      <c r="L12" s="67">
        <f t="shared" si="2"/>
        <v>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48"/>
      <c r="Y12" s="50"/>
      <c r="Z12" s="6"/>
    </row>
    <row r="13" spans="1:49" s="7" customFormat="1" ht="33" customHeight="1" thickTop="1" thickBot="1" x14ac:dyDescent="0.55000000000000004">
      <c r="A13" s="34"/>
      <c r="B13" s="39"/>
      <c r="C13" s="55"/>
      <c r="D13" s="71">
        <v>8</v>
      </c>
      <c r="E13" s="5"/>
      <c r="F13" s="5"/>
      <c r="G13" s="67" t="e">
        <f t="shared" si="0"/>
        <v>#DIV/0!</v>
      </c>
      <c r="H13" s="67" t="e">
        <f t="shared" si="3"/>
        <v>#DIV/0!</v>
      </c>
      <c r="I13" s="67">
        <f t="shared" si="1"/>
        <v>0</v>
      </c>
      <c r="J13" s="5"/>
      <c r="K13" s="67" t="e">
        <f t="shared" si="4"/>
        <v>#N/A</v>
      </c>
      <c r="L13" s="67">
        <f t="shared" si="2"/>
        <v>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48"/>
      <c r="Y13" s="50"/>
      <c r="Z13" s="6"/>
    </row>
    <row r="14" spans="1:49" s="7" customFormat="1" ht="33" customHeight="1" thickTop="1" thickBot="1" x14ac:dyDescent="0.55000000000000004">
      <c r="A14" s="34"/>
      <c r="B14" s="39"/>
      <c r="C14" s="55"/>
      <c r="D14" s="71">
        <v>9</v>
      </c>
      <c r="E14" s="5"/>
      <c r="F14" s="5"/>
      <c r="G14" s="67" t="e">
        <f t="shared" si="0"/>
        <v>#DIV/0!</v>
      </c>
      <c r="H14" s="67" t="e">
        <f t="shared" si="3"/>
        <v>#DIV/0!</v>
      </c>
      <c r="I14" s="67">
        <f t="shared" si="1"/>
        <v>0</v>
      </c>
      <c r="J14" s="5"/>
      <c r="K14" s="67" t="e">
        <f t="shared" si="4"/>
        <v>#N/A</v>
      </c>
      <c r="L14" s="67">
        <f t="shared" si="2"/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48"/>
      <c r="Y14" s="50"/>
      <c r="Z14" s="6"/>
    </row>
    <row r="15" spans="1:49" s="7" customFormat="1" ht="33" customHeight="1" thickTop="1" thickBot="1" x14ac:dyDescent="0.55000000000000004">
      <c r="A15" s="34"/>
      <c r="B15" s="39"/>
      <c r="C15" s="55"/>
      <c r="D15" s="71">
        <v>10</v>
      </c>
      <c r="E15" s="5"/>
      <c r="F15" s="5"/>
      <c r="G15" s="67" t="e">
        <f t="shared" si="0"/>
        <v>#DIV/0!</v>
      </c>
      <c r="H15" s="67" t="e">
        <f t="shared" si="3"/>
        <v>#DIV/0!</v>
      </c>
      <c r="I15" s="67">
        <f t="shared" si="1"/>
        <v>0</v>
      </c>
      <c r="J15" s="5"/>
      <c r="K15" s="67" t="e">
        <f t="shared" si="4"/>
        <v>#N/A</v>
      </c>
      <c r="L15" s="67">
        <f t="shared" si="2"/>
        <v>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48"/>
      <c r="Y15" s="50"/>
      <c r="Z15" s="6"/>
    </row>
    <row r="16" spans="1:49" s="10" customFormat="1" ht="33" customHeight="1" thickTop="1" thickBot="1" x14ac:dyDescent="0.55000000000000004">
      <c r="A16" s="35"/>
      <c r="B16" s="39"/>
      <c r="C16" s="55"/>
      <c r="D16" s="71">
        <v>11</v>
      </c>
      <c r="E16" s="5"/>
      <c r="F16" s="8"/>
      <c r="G16" s="67" t="e">
        <f t="shared" si="0"/>
        <v>#DIV/0!</v>
      </c>
      <c r="H16" s="67" t="e">
        <f t="shared" si="3"/>
        <v>#DIV/0!</v>
      </c>
      <c r="I16" s="67">
        <f t="shared" si="1"/>
        <v>0</v>
      </c>
      <c r="J16" s="5"/>
      <c r="K16" s="67" t="e">
        <f t="shared" si="4"/>
        <v>#N/A</v>
      </c>
      <c r="L16" s="67">
        <f t="shared" si="2"/>
        <v>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8"/>
      <c r="X16" s="48"/>
      <c r="Y16" s="51"/>
      <c r="Z16" s="9"/>
    </row>
    <row r="17" spans="1:26" s="10" customFormat="1" ht="33" customHeight="1" thickTop="1" thickBot="1" x14ac:dyDescent="0.55000000000000004">
      <c r="A17" s="35"/>
      <c r="B17" s="39"/>
      <c r="C17" s="55"/>
      <c r="D17" s="71">
        <v>12</v>
      </c>
      <c r="E17" s="5"/>
      <c r="F17" s="8"/>
      <c r="G17" s="67" t="e">
        <f t="shared" si="0"/>
        <v>#DIV/0!</v>
      </c>
      <c r="H17" s="67" t="e">
        <f t="shared" si="3"/>
        <v>#DIV/0!</v>
      </c>
      <c r="I17" s="67">
        <f t="shared" si="1"/>
        <v>0</v>
      </c>
      <c r="J17" s="5"/>
      <c r="K17" s="67" t="e">
        <f t="shared" si="4"/>
        <v>#N/A</v>
      </c>
      <c r="L17" s="67">
        <f t="shared" si="2"/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8"/>
      <c r="X17" s="48"/>
      <c r="Y17" s="51"/>
      <c r="Z17" s="9"/>
    </row>
    <row r="18" spans="1:26" s="10" customFormat="1" ht="33" customHeight="1" thickTop="1" thickBot="1" x14ac:dyDescent="0.55000000000000004">
      <c r="A18" s="35"/>
      <c r="B18" s="39"/>
      <c r="C18" s="55"/>
      <c r="D18" s="71">
        <v>13</v>
      </c>
      <c r="E18" s="5"/>
      <c r="F18" s="8"/>
      <c r="G18" s="67" t="e">
        <f t="shared" si="0"/>
        <v>#DIV/0!</v>
      </c>
      <c r="H18" s="67" t="e">
        <f t="shared" si="3"/>
        <v>#DIV/0!</v>
      </c>
      <c r="I18" s="67">
        <f t="shared" si="1"/>
        <v>0</v>
      </c>
      <c r="J18" s="5"/>
      <c r="K18" s="67" t="e">
        <f t="shared" si="4"/>
        <v>#N/A</v>
      </c>
      <c r="L18" s="67">
        <f t="shared" si="2"/>
        <v>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8"/>
      <c r="X18" s="48"/>
      <c r="Y18" s="51"/>
      <c r="Z18" s="9"/>
    </row>
    <row r="19" spans="1:26" s="10" customFormat="1" ht="33" customHeight="1" thickTop="1" thickBot="1" x14ac:dyDescent="0.55000000000000004">
      <c r="A19" s="35"/>
      <c r="B19" s="31"/>
      <c r="C19" s="55"/>
      <c r="D19" s="71">
        <v>14</v>
      </c>
      <c r="E19" s="5"/>
      <c r="F19" s="8"/>
      <c r="G19" s="67" t="e">
        <f>AVERAGE(N19,P19,R19,T19,V19,X19)</f>
        <v>#DIV/0!</v>
      </c>
      <c r="H19" s="67" t="e">
        <f t="shared" si="3"/>
        <v>#DIV/0!</v>
      </c>
      <c r="I19" s="67">
        <f t="shared" si="1"/>
        <v>0</v>
      </c>
      <c r="J19" s="5"/>
      <c r="K19" s="67" t="e">
        <f t="shared" si="4"/>
        <v>#N/A</v>
      </c>
      <c r="L19" s="67">
        <f t="shared" si="2"/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8"/>
      <c r="X19" s="48"/>
      <c r="Y19" s="51"/>
      <c r="Z19" s="9"/>
    </row>
    <row r="20" spans="1:26" s="10" customFormat="1" ht="33" customHeight="1" thickTop="1" thickBot="1" x14ac:dyDescent="0.55000000000000004">
      <c r="A20" s="35"/>
      <c r="B20" s="31"/>
      <c r="C20" s="55"/>
      <c r="D20" s="71">
        <v>15</v>
      </c>
      <c r="E20" s="5"/>
      <c r="F20" s="8"/>
      <c r="G20" s="67" t="e">
        <f>AVERAGE(N20,P20,R20,T20,V20,X20)</f>
        <v>#DIV/0!</v>
      </c>
      <c r="H20" s="67" t="e">
        <f t="shared" si="3"/>
        <v>#DIV/0!</v>
      </c>
      <c r="I20" s="67">
        <f t="shared" si="1"/>
        <v>0</v>
      </c>
      <c r="J20" s="5"/>
      <c r="K20" s="67" t="e">
        <f t="shared" si="4"/>
        <v>#N/A</v>
      </c>
      <c r="L20" s="67">
        <f t="shared" si="2"/>
        <v>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8"/>
      <c r="X20" s="48"/>
      <c r="Y20" s="51"/>
      <c r="Z20" s="9"/>
    </row>
    <row r="21" spans="1:26" s="54" customFormat="1" ht="30.75" customHeight="1" thickTop="1" thickBot="1" x14ac:dyDescent="0.55000000000000004">
      <c r="A21" s="35"/>
      <c r="B21" s="39"/>
      <c r="C21" s="39"/>
      <c r="D21" s="72">
        <v>16</v>
      </c>
      <c r="E21" s="23"/>
      <c r="F21" s="11"/>
      <c r="G21" s="68" t="e">
        <f>AVERAGE(N21,P21,R21,T21,V21,X21)</f>
        <v>#DIV/0!</v>
      </c>
      <c r="H21" s="68" t="e">
        <f t="shared" si="3"/>
        <v>#DIV/0!</v>
      </c>
      <c r="I21" s="68">
        <f t="shared" si="1"/>
        <v>0</v>
      </c>
      <c r="J21" s="23"/>
      <c r="K21" s="68" t="e">
        <f t="shared" si="4"/>
        <v>#N/A</v>
      </c>
      <c r="L21" s="68">
        <f t="shared" si="2"/>
        <v>0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11"/>
      <c r="X21" s="23"/>
      <c r="Y21" s="64"/>
      <c r="Z21" s="53"/>
    </row>
    <row r="22" spans="1:26" ht="26.4" thickTop="1" x14ac:dyDescent="0.5">
      <c r="B22" s="61"/>
    </row>
    <row r="23" spans="1:26" s="62" customFormat="1" ht="25.8" x14ac:dyDescent="0.5">
      <c r="A23" s="36"/>
      <c r="B23" s="61"/>
      <c r="C23" s="61"/>
      <c r="D23" s="61"/>
      <c r="E23" s="63"/>
      <c r="F23" s="36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36"/>
      <c r="X23" s="63"/>
      <c r="Y23" s="36"/>
      <c r="Z23" s="65"/>
    </row>
    <row r="24" spans="1:26" s="36" customFormat="1" ht="25.8" x14ac:dyDescent="0.5">
      <c r="B24" s="61"/>
      <c r="C24" s="61"/>
      <c r="D24" s="61"/>
      <c r="E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X24" s="63"/>
    </row>
    <row r="25" spans="1:26" s="36" customFormat="1" ht="25.8" x14ac:dyDescent="0.5">
      <c r="B25" s="61"/>
      <c r="C25" s="61"/>
      <c r="D25" s="61"/>
      <c r="E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X25" s="63"/>
    </row>
    <row r="26" spans="1:26" s="36" customFormat="1" ht="25.8" x14ac:dyDescent="0.5">
      <c r="B26" s="61"/>
      <c r="C26" s="61"/>
      <c r="D26" s="61"/>
      <c r="E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X26" s="63"/>
    </row>
    <row r="27" spans="1:26" s="36" customFormat="1" ht="25.8" x14ac:dyDescent="0.5">
      <c r="B27" s="61"/>
      <c r="C27" s="61"/>
      <c r="D27" s="61"/>
      <c r="E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X27" s="63"/>
    </row>
    <row r="28" spans="1:26" s="36" customFormat="1" ht="25.8" x14ac:dyDescent="0.5">
      <c r="B28" s="61"/>
      <c r="C28" s="61"/>
      <c r="D28" s="61"/>
      <c r="E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X28" s="63"/>
    </row>
    <row r="29" spans="1:26" s="36" customFormat="1" ht="25.8" x14ac:dyDescent="0.5">
      <c r="B29" s="61"/>
      <c r="C29" s="61"/>
      <c r="D29" s="61"/>
      <c r="E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X29" s="63"/>
    </row>
    <row r="30" spans="1:26" s="36" customFormat="1" ht="25.8" x14ac:dyDescent="0.5">
      <c r="B30" s="61"/>
      <c r="C30" s="61"/>
      <c r="D30" s="61"/>
      <c r="E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X30" s="63"/>
    </row>
    <row r="31" spans="1:26" s="36" customFormat="1" ht="25.8" x14ac:dyDescent="0.5">
      <c r="B31" s="61"/>
      <c r="C31" s="61"/>
      <c r="D31" s="61"/>
      <c r="E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X31" s="63"/>
    </row>
    <row r="32" spans="1:26" s="36" customFormat="1" ht="25.8" x14ac:dyDescent="0.5">
      <c r="B32" s="61"/>
      <c r="C32" s="61"/>
      <c r="D32" s="61"/>
      <c r="E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X32" s="63"/>
    </row>
    <row r="33" spans="2:24" s="36" customFormat="1" ht="25.8" x14ac:dyDescent="0.5">
      <c r="B33" s="61"/>
      <c r="C33" s="61"/>
      <c r="D33" s="61"/>
      <c r="E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X33" s="63"/>
    </row>
    <row r="34" spans="2:24" s="36" customFormat="1" ht="25.8" x14ac:dyDescent="0.5">
      <c r="B34" s="61"/>
      <c r="C34" s="61"/>
      <c r="D34" s="61"/>
      <c r="E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X34" s="63"/>
    </row>
    <row r="35" spans="2:24" s="36" customFormat="1" ht="25.8" x14ac:dyDescent="0.5">
      <c r="B35" s="61"/>
      <c r="C35" s="61"/>
      <c r="D35" s="61"/>
      <c r="E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X35" s="63"/>
    </row>
    <row r="36" spans="2:24" s="36" customFormat="1" ht="25.8" x14ac:dyDescent="0.5">
      <c r="B36" s="61"/>
      <c r="C36" s="61"/>
      <c r="D36" s="61"/>
      <c r="E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X36" s="63"/>
    </row>
    <row r="37" spans="2:24" s="36" customFormat="1" ht="25.8" x14ac:dyDescent="0.5">
      <c r="B37" s="61"/>
      <c r="C37" s="61"/>
      <c r="D37" s="61"/>
      <c r="E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X37" s="63"/>
    </row>
    <row r="38" spans="2:24" s="36" customFormat="1" ht="25.8" x14ac:dyDescent="0.5">
      <c r="B38" s="61"/>
      <c r="C38" s="61"/>
      <c r="D38" s="61"/>
      <c r="E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X38" s="63"/>
    </row>
    <row r="39" spans="2:24" s="36" customFormat="1" ht="25.8" x14ac:dyDescent="0.5">
      <c r="B39" s="61"/>
      <c r="C39" s="61"/>
      <c r="D39" s="61"/>
      <c r="E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X39" s="63"/>
    </row>
    <row r="40" spans="2:24" s="36" customFormat="1" ht="25.8" x14ac:dyDescent="0.5">
      <c r="B40" s="61"/>
      <c r="C40" s="61"/>
      <c r="D40" s="61"/>
      <c r="E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X40" s="63"/>
    </row>
    <row r="41" spans="2:24" s="36" customFormat="1" ht="25.8" x14ac:dyDescent="0.5">
      <c r="B41" s="61"/>
      <c r="C41" s="61"/>
      <c r="D41" s="61"/>
      <c r="E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X41" s="63"/>
    </row>
    <row r="42" spans="2:24" s="36" customFormat="1" ht="25.8" x14ac:dyDescent="0.5">
      <c r="B42" s="61"/>
      <c r="C42" s="61"/>
      <c r="D42" s="61"/>
      <c r="E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X42" s="63"/>
    </row>
    <row r="43" spans="2:24" s="36" customFormat="1" ht="25.8" x14ac:dyDescent="0.5">
      <c r="B43" s="61"/>
      <c r="C43" s="61"/>
      <c r="D43" s="61"/>
      <c r="E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X43" s="63"/>
    </row>
    <row r="44" spans="2:24" s="36" customFormat="1" ht="25.8" x14ac:dyDescent="0.5">
      <c r="B44" s="61"/>
      <c r="C44" s="61"/>
      <c r="D44" s="61"/>
      <c r="E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X44" s="63"/>
    </row>
    <row r="45" spans="2:24" s="36" customFormat="1" ht="25.8" x14ac:dyDescent="0.5">
      <c r="B45" s="61"/>
      <c r="C45" s="61"/>
      <c r="D45" s="61"/>
      <c r="E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X45" s="63"/>
    </row>
    <row r="46" spans="2:24" s="36" customFormat="1" ht="25.8" x14ac:dyDescent="0.5">
      <c r="B46" s="61"/>
      <c r="C46" s="61"/>
      <c r="D46" s="61"/>
      <c r="E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X46" s="63"/>
    </row>
    <row r="47" spans="2:24" s="36" customFormat="1" ht="25.8" x14ac:dyDescent="0.5">
      <c r="B47" s="61"/>
      <c r="C47" s="61"/>
      <c r="D47" s="61"/>
      <c r="E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X47" s="63"/>
    </row>
    <row r="48" spans="2:24" s="36" customFormat="1" ht="25.8" x14ac:dyDescent="0.5">
      <c r="B48" s="61"/>
      <c r="C48" s="61"/>
      <c r="D48" s="61"/>
      <c r="E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X48" s="63"/>
    </row>
    <row r="49" spans="2:24" s="36" customFormat="1" ht="25.8" x14ac:dyDescent="0.5">
      <c r="B49" s="61"/>
      <c r="C49" s="61"/>
      <c r="D49" s="61"/>
      <c r="E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X49" s="63"/>
    </row>
    <row r="50" spans="2:24" s="36" customFormat="1" ht="25.8" x14ac:dyDescent="0.5">
      <c r="B50" s="61"/>
      <c r="C50" s="61"/>
      <c r="D50" s="61"/>
      <c r="E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X50" s="63"/>
    </row>
    <row r="51" spans="2:24" s="36" customFormat="1" ht="25.8" x14ac:dyDescent="0.5">
      <c r="B51" s="61"/>
      <c r="C51" s="61"/>
      <c r="D51" s="61"/>
      <c r="E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X51" s="63"/>
    </row>
    <row r="52" spans="2:24" s="36" customFormat="1" ht="25.8" x14ac:dyDescent="0.5">
      <c r="B52" s="61"/>
      <c r="C52" s="61"/>
      <c r="D52" s="61"/>
      <c r="E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X52" s="63"/>
    </row>
    <row r="53" spans="2:24" s="36" customFormat="1" ht="25.8" x14ac:dyDescent="0.5">
      <c r="B53" s="61"/>
      <c r="C53" s="61"/>
      <c r="D53" s="61"/>
      <c r="E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X53" s="63"/>
    </row>
    <row r="54" spans="2:24" s="36" customFormat="1" ht="25.8" x14ac:dyDescent="0.5">
      <c r="B54" s="61"/>
      <c r="C54" s="61"/>
      <c r="D54" s="61"/>
      <c r="E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X54" s="63"/>
    </row>
    <row r="55" spans="2:24" s="36" customFormat="1" ht="25.8" x14ac:dyDescent="0.5">
      <c r="B55" s="61"/>
      <c r="C55" s="61"/>
      <c r="D55" s="61"/>
      <c r="E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X55" s="63"/>
    </row>
    <row r="56" spans="2:24" s="36" customFormat="1" ht="25.8" x14ac:dyDescent="0.5">
      <c r="B56" s="61"/>
      <c r="C56" s="61"/>
      <c r="D56" s="61"/>
      <c r="E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X56" s="63"/>
    </row>
    <row r="57" spans="2:24" s="36" customFormat="1" ht="25.8" x14ac:dyDescent="0.5">
      <c r="B57" s="61"/>
      <c r="C57" s="61"/>
      <c r="D57" s="61"/>
      <c r="E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X57" s="63"/>
    </row>
    <row r="58" spans="2:24" s="36" customFormat="1" ht="25.8" x14ac:dyDescent="0.5">
      <c r="B58" s="61"/>
      <c r="C58" s="61"/>
      <c r="D58" s="61"/>
      <c r="E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X58" s="63"/>
    </row>
    <row r="59" spans="2:24" s="36" customFormat="1" ht="25.8" x14ac:dyDescent="0.5">
      <c r="B59" s="61"/>
      <c r="C59" s="61"/>
      <c r="D59" s="61"/>
      <c r="E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X59" s="63"/>
    </row>
    <row r="60" spans="2:24" s="36" customFormat="1" ht="25.8" x14ac:dyDescent="0.5">
      <c r="B60" s="61"/>
      <c r="C60" s="61"/>
      <c r="D60" s="61"/>
      <c r="E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X60" s="63"/>
    </row>
    <row r="61" spans="2:24" s="36" customFormat="1" ht="25.8" x14ac:dyDescent="0.5">
      <c r="B61" s="61"/>
      <c r="C61" s="61"/>
      <c r="D61" s="61"/>
      <c r="E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X61" s="63"/>
    </row>
    <row r="62" spans="2:24" s="36" customFormat="1" ht="25.8" x14ac:dyDescent="0.5">
      <c r="B62" s="61"/>
      <c r="C62" s="61"/>
      <c r="D62" s="61"/>
      <c r="E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X62" s="63"/>
    </row>
    <row r="63" spans="2:24" s="36" customFormat="1" ht="25.8" x14ac:dyDescent="0.5">
      <c r="B63" s="61"/>
      <c r="C63" s="61"/>
      <c r="D63" s="61"/>
      <c r="E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X63" s="63"/>
    </row>
    <row r="64" spans="2:24" s="36" customFormat="1" ht="25.8" x14ac:dyDescent="0.5">
      <c r="B64" s="61"/>
      <c r="C64" s="61"/>
      <c r="D64" s="61"/>
      <c r="E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X64" s="63"/>
    </row>
    <row r="65" spans="2:2" ht="26.4" thickBot="1" x14ac:dyDescent="0.55000000000000004">
      <c r="B65" s="6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FFA7-2205-4D2C-8F41-6BBB79447868}">
  <dimension ref="A1:AW65"/>
  <sheetViews>
    <sheetView zoomScale="50" zoomScaleNormal="50" workbookViewId="0">
      <selection activeCell="H6" sqref="H6"/>
    </sheetView>
  </sheetViews>
  <sheetFormatPr defaultRowHeight="27" thickTop="1" thickBottom="1" x14ac:dyDescent="0.55000000000000004"/>
  <cols>
    <col min="1" max="1" width="8.88671875" style="36"/>
    <col min="2" max="2" width="18.109375" style="59" customWidth="1"/>
    <col min="3" max="3" width="18.5546875" style="40" customWidth="1"/>
    <col min="4" max="4" width="18" style="40" customWidth="1"/>
    <col min="5" max="5" width="18.33203125" style="41" customWidth="1"/>
    <col min="6" max="6" width="26" customWidth="1"/>
    <col min="7" max="7" width="18.33203125" style="41" customWidth="1"/>
    <col min="8" max="8" width="23.5546875" style="41" customWidth="1"/>
    <col min="9" max="9" width="18.33203125" style="41" customWidth="1"/>
    <col min="10" max="12" width="26.44140625" style="41" customWidth="1"/>
    <col min="13" max="13" width="11.5546875" style="41" customWidth="1"/>
    <col min="14" max="14" width="11.109375" style="41" customWidth="1"/>
    <col min="15" max="15" width="11.6640625" style="41" customWidth="1"/>
    <col min="16" max="16" width="12.33203125" style="41" customWidth="1"/>
    <col min="17" max="17" width="13.44140625" style="41" customWidth="1"/>
    <col min="18" max="18" width="12.44140625" style="41" customWidth="1"/>
    <col min="19" max="19" width="10.5546875" style="41" customWidth="1"/>
    <col min="20" max="20" width="12" style="41" customWidth="1"/>
    <col min="21" max="21" width="10.5546875" style="41" customWidth="1"/>
    <col min="22" max="22" width="11.6640625" style="41" customWidth="1"/>
    <col min="23" max="23" width="10.44140625" customWidth="1"/>
    <col min="24" max="24" width="13.109375" style="41" customWidth="1"/>
  </cols>
  <sheetData>
    <row r="1" spans="1:49" s="1" customFormat="1" ht="102" customHeight="1" thickTop="1" thickBot="1" x14ac:dyDescent="0.35">
      <c r="A1" s="18"/>
      <c r="B1" s="57"/>
      <c r="C1" s="37"/>
      <c r="D1" s="38"/>
      <c r="E1" s="21"/>
      <c r="F1" s="18"/>
      <c r="G1" s="21"/>
      <c r="H1" s="21"/>
      <c r="I1" s="21"/>
      <c r="J1" s="4"/>
      <c r="K1" s="21"/>
      <c r="L1" s="37"/>
      <c r="M1" s="44" t="s">
        <v>47</v>
      </c>
      <c r="N1" s="21"/>
      <c r="O1" s="21"/>
      <c r="P1" s="21"/>
      <c r="Q1" s="21"/>
      <c r="R1" s="21"/>
      <c r="S1" s="21"/>
      <c r="T1" s="21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75" customHeight="1" thickTop="1" thickBot="1" x14ac:dyDescent="0.35">
      <c r="A2" s="19"/>
      <c r="B2" s="57"/>
      <c r="C2" s="38"/>
      <c r="D2" s="38"/>
      <c r="E2" s="38"/>
      <c r="F2" s="19"/>
      <c r="G2" s="38"/>
      <c r="H2" s="38"/>
      <c r="I2" s="38"/>
      <c r="J2" s="38"/>
      <c r="K2" s="37"/>
      <c r="L2" s="38"/>
      <c r="M2" s="22" t="s">
        <v>0</v>
      </c>
      <c r="N2" s="38"/>
      <c r="O2" s="38"/>
      <c r="P2" s="38"/>
      <c r="Q2" s="38"/>
      <c r="R2" s="38"/>
      <c r="S2" s="38"/>
      <c r="T2" s="38"/>
      <c r="U2" s="38"/>
      <c r="V2" s="38"/>
      <c r="W2" s="19"/>
      <c r="X2" s="38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36.75" customHeight="1" thickTop="1" thickBot="1" x14ac:dyDescent="0.35">
      <c r="A3" s="20"/>
      <c r="B3" s="57"/>
      <c r="C3" s="38"/>
      <c r="D3" s="37"/>
      <c r="E3" s="21"/>
      <c r="F3" s="20"/>
      <c r="G3" s="21"/>
      <c r="H3" s="21"/>
      <c r="I3" s="21"/>
      <c r="J3" s="21"/>
      <c r="K3" s="21"/>
      <c r="L3" s="21"/>
      <c r="M3" s="43" t="s">
        <v>1</v>
      </c>
      <c r="N3" s="45"/>
      <c r="O3" s="42" t="s">
        <v>2</v>
      </c>
      <c r="P3" s="42"/>
      <c r="Q3" s="42" t="s">
        <v>3</v>
      </c>
      <c r="R3" s="42"/>
      <c r="S3" s="42" t="s">
        <v>4</v>
      </c>
      <c r="T3" s="42"/>
      <c r="U3" s="42" t="s">
        <v>5</v>
      </c>
      <c r="V3" s="42"/>
      <c r="W3" s="16" t="s">
        <v>6</v>
      </c>
      <c r="X3" s="43"/>
    </row>
    <row r="4" spans="1:49" s="4" customFormat="1" ht="36.75" customHeight="1" thickTop="1" thickBot="1" x14ac:dyDescent="0.55000000000000004">
      <c r="A4" s="21"/>
      <c r="B4" s="58"/>
      <c r="C4" s="32"/>
      <c r="D4" s="32"/>
      <c r="E4" s="25"/>
      <c r="F4" s="25"/>
      <c r="G4" s="25"/>
      <c r="H4" s="25"/>
      <c r="I4" s="25"/>
      <c r="J4" s="25"/>
      <c r="K4" s="25"/>
      <c r="L4" s="46"/>
      <c r="M4" s="15" t="s">
        <v>7</v>
      </c>
      <c r="N4" s="12"/>
      <c r="O4" s="14" t="s">
        <v>7</v>
      </c>
      <c r="P4" s="12">
        <v>14</v>
      </c>
      <c r="Q4" s="13" t="s">
        <v>7</v>
      </c>
      <c r="R4" s="12">
        <v>15</v>
      </c>
      <c r="S4" s="13" t="s">
        <v>7</v>
      </c>
      <c r="T4" s="12">
        <v>14</v>
      </c>
      <c r="U4" s="13" t="s">
        <v>7</v>
      </c>
      <c r="V4" s="12"/>
      <c r="W4" s="13" t="s">
        <v>7</v>
      </c>
      <c r="X4" s="17"/>
    </row>
    <row r="5" spans="1:49" s="29" customFormat="1" ht="45.75" customHeight="1" thickTop="1" thickBot="1" x14ac:dyDescent="0.35">
      <c r="A5" s="33"/>
      <c r="B5" s="52" t="s">
        <v>8</v>
      </c>
      <c r="C5" s="26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  <c r="L5" s="27" t="s">
        <v>18</v>
      </c>
      <c r="M5" s="27" t="s">
        <v>19</v>
      </c>
      <c r="N5" s="27" t="s">
        <v>20</v>
      </c>
      <c r="O5" s="27" t="s">
        <v>19</v>
      </c>
      <c r="P5" s="27" t="s">
        <v>20</v>
      </c>
      <c r="Q5" s="27" t="s">
        <v>19</v>
      </c>
      <c r="R5" s="27" t="s">
        <v>20</v>
      </c>
      <c r="S5" s="27" t="s">
        <v>19</v>
      </c>
      <c r="T5" s="27" t="s">
        <v>20</v>
      </c>
      <c r="U5" s="27" t="s">
        <v>19</v>
      </c>
      <c r="V5" s="27" t="s">
        <v>20</v>
      </c>
      <c r="W5" s="27" t="s">
        <v>19</v>
      </c>
      <c r="X5" s="47" t="s">
        <v>20</v>
      </c>
      <c r="Y5" s="49"/>
      <c r="Z5" s="28"/>
    </row>
    <row r="6" spans="1:49" s="7" customFormat="1" ht="33" customHeight="1" thickTop="1" thickBot="1" x14ac:dyDescent="0.55000000000000004">
      <c r="A6" s="34"/>
      <c r="B6" s="39" t="s">
        <v>49</v>
      </c>
      <c r="C6" s="55" t="s">
        <v>22</v>
      </c>
      <c r="D6" s="31">
        <v>61</v>
      </c>
      <c r="E6" s="5" t="s">
        <v>23</v>
      </c>
      <c r="F6" s="5" t="s">
        <v>24</v>
      </c>
      <c r="G6" s="5">
        <f>AVERAGE(N6,P6,R6,T6,V6,X6)</f>
        <v>39.523333333333333</v>
      </c>
      <c r="H6" s="5">
        <f>AVERAGE(M6,O6,Q6,S6,U6,W6)</f>
        <v>5.666666666666667</v>
      </c>
      <c r="I6" s="5">
        <f>SUM(N6,P6,R6,T6,V6,X6)</f>
        <v>118.57</v>
      </c>
      <c r="J6" s="5">
        <f>SUM(N6,P6,R6,T6,V6,X6)</f>
        <v>118.57</v>
      </c>
      <c r="K6" s="66">
        <f>_xlfn.RANK.EQ(J6, $J$6:$J$22,0)</f>
        <v>1</v>
      </c>
      <c r="L6" s="5">
        <f t="shared" ref="L6:L21" si="0">COUNT(M6,O6,Q6,S6,U6,W6)</f>
        <v>3</v>
      </c>
      <c r="M6" s="5"/>
      <c r="N6" s="5"/>
      <c r="O6" s="31">
        <v>4</v>
      </c>
      <c r="P6" s="215">
        <v>28.57</v>
      </c>
      <c r="Q6" s="31">
        <v>6</v>
      </c>
      <c r="R6" s="215">
        <v>40</v>
      </c>
      <c r="S6" s="31">
        <v>7</v>
      </c>
      <c r="T6" s="215">
        <v>50</v>
      </c>
      <c r="U6" s="5"/>
      <c r="V6" s="5"/>
      <c r="W6" s="5"/>
      <c r="X6" s="48"/>
      <c r="Y6" s="50"/>
      <c r="Z6" s="6"/>
    </row>
    <row r="7" spans="1:49" s="7" customFormat="1" ht="33" customHeight="1" thickTop="1" thickBot="1" x14ac:dyDescent="0.55000000000000004">
      <c r="A7" s="34"/>
      <c r="B7" s="39" t="s">
        <v>50</v>
      </c>
      <c r="C7" s="55" t="s">
        <v>40</v>
      </c>
      <c r="D7" s="31">
        <v>62</v>
      </c>
      <c r="E7" s="5"/>
      <c r="F7" s="5"/>
      <c r="G7" s="5" t="e">
        <f t="shared" ref="G7:G18" si="1">AVERAGE(N7,P7,R7,T7,V7,X7)</f>
        <v>#DIV/0!</v>
      </c>
      <c r="H7" s="5" t="e">
        <f>AVERAGE(M7:O7:Q7:S7:U7:W7)</f>
        <v>#DIV/0!</v>
      </c>
      <c r="I7" s="5">
        <f t="shared" ref="I6:I21" si="2">SUM(M7,O7,Q7,S7,U7,W7)</f>
        <v>0</v>
      </c>
      <c r="J7" s="5">
        <f t="shared" ref="J7:J21" si="3">SUM(N7,P7,R7,T7,V7,X7)</f>
        <v>0</v>
      </c>
      <c r="K7" s="66">
        <f>_xlfn.RANK.EQ(J7, $J$6:$J$22,0)</f>
        <v>2</v>
      </c>
      <c r="L7" s="5">
        <f t="shared" si="0"/>
        <v>0</v>
      </c>
      <c r="M7" s="5"/>
      <c r="N7" s="5"/>
      <c r="O7" s="31"/>
      <c r="P7" s="215"/>
      <c r="Q7" s="5"/>
      <c r="R7" s="5"/>
      <c r="S7" s="5"/>
      <c r="T7" s="5"/>
      <c r="U7" s="5"/>
      <c r="V7" s="5"/>
      <c r="W7" s="5"/>
      <c r="X7" s="48"/>
      <c r="Y7" s="50"/>
      <c r="Z7" s="6"/>
    </row>
    <row r="8" spans="1:49" s="7" customFormat="1" ht="33" customHeight="1" thickTop="1" thickBot="1" x14ac:dyDescent="0.55000000000000004">
      <c r="A8" s="34"/>
      <c r="B8" s="39"/>
      <c r="C8" s="55"/>
      <c r="D8" s="71">
        <v>3</v>
      </c>
      <c r="E8" s="5"/>
      <c r="F8" s="5"/>
      <c r="G8" s="67" t="e">
        <f t="shared" si="1"/>
        <v>#DIV/0!</v>
      </c>
      <c r="H8" s="67" t="e">
        <f t="shared" ref="H8:H21" si="4">AVERAGE(M8,O8,Q8,S8,U8,W8)</f>
        <v>#DIV/0!</v>
      </c>
      <c r="I8" s="67">
        <f t="shared" si="2"/>
        <v>0</v>
      </c>
      <c r="J8" s="67">
        <f t="shared" si="3"/>
        <v>0</v>
      </c>
      <c r="K8" s="69">
        <f>_xlfn.RANK.EQ(J8, $J$6:$J$22,0)</f>
        <v>2</v>
      </c>
      <c r="L8" s="67">
        <f t="shared" si="0"/>
        <v>0</v>
      </c>
      <c r="M8" s="5"/>
      <c r="N8" s="5"/>
      <c r="O8" s="31"/>
      <c r="P8" s="215"/>
      <c r="Q8" s="5"/>
      <c r="R8" s="5"/>
      <c r="S8" s="5"/>
      <c r="T8" s="5"/>
      <c r="U8" s="5"/>
      <c r="V8" s="5"/>
      <c r="W8" s="5"/>
      <c r="X8" s="48"/>
      <c r="Y8" s="50"/>
      <c r="Z8" s="6"/>
    </row>
    <row r="9" spans="1:49" s="7" customFormat="1" ht="33" customHeight="1" thickTop="1" thickBot="1" x14ac:dyDescent="0.55000000000000004">
      <c r="A9" s="34"/>
      <c r="B9" s="39"/>
      <c r="C9" s="55"/>
      <c r="D9" s="71">
        <v>4</v>
      </c>
      <c r="E9" s="5"/>
      <c r="F9" s="5"/>
      <c r="G9" s="67" t="e">
        <f t="shared" si="1"/>
        <v>#DIV/0!</v>
      </c>
      <c r="H9" s="67" t="e">
        <f t="shared" si="4"/>
        <v>#DIV/0!</v>
      </c>
      <c r="I9" s="67">
        <f t="shared" si="2"/>
        <v>0</v>
      </c>
      <c r="J9" s="67">
        <f t="shared" si="3"/>
        <v>0</v>
      </c>
      <c r="K9" s="69">
        <f>_xlfn.RANK.EQ(J9, $J$6:$J$20,0)</f>
        <v>2</v>
      </c>
      <c r="L9" s="67">
        <f t="shared" si="0"/>
        <v>0</v>
      </c>
      <c r="M9" s="5"/>
      <c r="N9" s="5"/>
      <c r="O9" s="31"/>
      <c r="P9" s="215"/>
      <c r="Q9" s="5"/>
      <c r="R9" s="5"/>
      <c r="S9" s="5"/>
      <c r="T9" s="5"/>
      <c r="U9" s="5"/>
      <c r="V9" s="5"/>
      <c r="W9" s="5"/>
      <c r="X9" s="48"/>
      <c r="Y9" s="50"/>
      <c r="Z9" s="6"/>
    </row>
    <row r="10" spans="1:49" s="7" customFormat="1" ht="33" customHeight="1" thickTop="1" thickBot="1" x14ac:dyDescent="0.55000000000000004">
      <c r="A10" s="34"/>
      <c r="B10" s="39"/>
      <c r="C10" s="55"/>
      <c r="D10" s="71">
        <v>5</v>
      </c>
      <c r="E10" s="5"/>
      <c r="F10" s="5"/>
      <c r="G10" s="67" t="e">
        <f t="shared" si="1"/>
        <v>#DIV/0!</v>
      </c>
      <c r="H10" s="67" t="e">
        <f t="shared" si="4"/>
        <v>#DIV/0!</v>
      </c>
      <c r="I10" s="67">
        <f t="shared" si="2"/>
        <v>0</v>
      </c>
      <c r="J10" s="67">
        <f t="shared" si="3"/>
        <v>0</v>
      </c>
      <c r="K10" s="69">
        <f t="shared" ref="K10:K21" si="5">_xlfn.RANK.EQ(J10, $J$6:$J$22,0)</f>
        <v>2</v>
      </c>
      <c r="L10" s="67">
        <f t="shared" si="0"/>
        <v>0</v>
      </c>
      <c r="M10" s="5"/>
      <c r="N10" s="5"/>
      <c r="O10" s="31"/>
      <c r="P10" s="215"/>
      <c r="Q10" s="5"/>
      <c r="R10" s="5"/>
      <c r="S10" s="5"/>
      <c r="T10" s="5"/>
      <c r="U10" s="5"/>
      <c r="V10" s="5"/>
      <c r="W10" s="5"/>
      <c r="X10" s="48"/>
      <c r="Y10" s="50"/>
      <c r="Z10" s="6"/>
    </row>
    <row r="11" spans="1:49" s="7" customFormat="1" ht="33" customHeight="1" thickTop="1" thickBot="1" x14ac:dyDescent="0.55000000000000004">
      <c r="A11" s="34"/>
      <c r="B11" s="39"/>
      <c r="C11" s="56"/>
      <c r="D11" s="72">
        <v>6</v>
      </c>
      <c r="E11" s="24"/>
      <c r="F11" s="5"/>
      <c r="G11" s="67" t="e">
        <f t="shared" si="1"/>
        <v>#DIV/0!</v>
      </c>
      <c r="H11" s="67" t="e">
        <f>H7</f>
        <v>#DIV/0!</v>
      </c>
      <c r="I11" s="67">
        <f t="shared" si="2"/>
        <v>0</v>
      </c>
      <c r="J11" s="67">
        <f t="shared" si="3"/>
        <v>0</v>
      </c>
      <c r="K11" s="69">
        <f t="shared" si="5"/>
        <v>2</v>
      </c>
      <c r="L11" s="67">
        <f t="shared" si="0"/>
        <v>0</v>
      </c>
      <c r="M11" s="5"/>
      <c r="N11" s="5"/>
      <c r="O11" s="31"/>
      <c r="P11" s="215"/>
      <c r="Q11" s="5"/>
      <c r="R11" s="5"/>
      <c r="S11" s="5"/>
      <c r="T11" s="5"/>
      <c r="U11" s="5"/>
      <c r="V11" s="5"/>
      <c r="W11" s="5"/>
      <c r="X11" s="48"/>
      <c r="Y11" s="50"/>
      <c r="Z11" s="6"/>
    </row>
    <row r="12" spans="1:49" s="7" customFormat="1" ht="33" customHeight="1" thickTop="1" thickBot="1" x14ac:dyDescent="0.55000000000000004">
      <c r="A12" s="34"/>
      <c r="B12" s="39"/>
      <c r="C12" s="55"/>
      <c r="D12" s="73">
        <v>7</v>
      </c>
      <c r="E12" s="5"/>
      <c r="F12" s="5"/>
      <c r="G12" s="67" t="e">
        <f t="shared" si="1"/>
        <v>#DIV/0!</v>
      </c>
      <c r="H12" s="67" t="e">
        <f t="shared" si="4"/>
        <v>#DIV/0!</v>
      </c>
      <c r="I12" s="67">
        <f t="shared" si="2"/>
        <v>0</v>
      </c>
      <c r="J12" s="67">
        <f t="shared" si="3"/>
        <v>0</v>
      </c>
      <c r="K12" s="69">
        <f t="shared" si="5"/>
        <v>2</v>
      </c>
      <c r="L12" s="67">
        <f t="shared" si="0"/>
        <v>0</v>
      </c>
      <c r="M12" s="5"/>
      <c r="N12" s="5"/>
      <c r="O12" s="31"/>
      <c r="P12" s="215"/>
      <c r="Q12" s="5"/>
      <c r="R12" s="5"/>
      <c r="S12" s="5"/>
      <c r="T12" s="5"/>
      <c r="U12" s="5"/>
      <c r="V12" s="5"/>
      <c r="W12" s="5"/>
      <c r="X12" s="48"/>
      <c r="Y12" s="50"/>
      <c r="Z12" s="6"/>
    </row>
    <row r="13" spans="1:49" s="7" customFormat="1" ht="33" customHeight="1" thickTop="1" thickBot="1" x14ac:dyDescent="0.55000000000000004">
      <c r="A13" s="34"/>
      <c r="B13" s="39"/>
      <c r="C13" s="55"/>
      <c r="D13" s="71">
        <v>8</v>
      </c>
      <c r="E13" s="5"/>
      <c r="F13" s="5"/>
      <c r="G13" s="67" t="e">
        <f t="shared" si="1"/>
        <v>#DIV/0!</v>
      </c>
      <c r="H13" s="67" t="e">
        <f t="shared" si="4"/>
        <v>#DIV/0!</v>
      </c>
      <c r="I13" s="67">
        <f t="shared" si="2"/>
        <v>0</v>
      </c>
      <c r="J13" s="67">
        <f t="shared" si="3"/>
        <v>0</v>
      </c>
      <c r="K13" s="69">
        <f t="shared" si="5"/>
        <v>2</v>
      </c>
      <c r="L13" s="67">
        <f t="shared" si="0"/>
        <v>0</v>
      </c>
      <c r="M13" s="5"/>
      <c r="N13" s="5"/>
      <c r="O13" s="31"/>
      <c r="P13" s="215"/>
      <c r="Q13" s="5"/>
      <c r="R13" s="5"/>
      <c r="S13" s="5"/>
      <c r="T13" s="5"/>
      <c r="U13" s="5"/>
      <c r="V13" s="5"/>
      <c r="W13" s="5"/>
      <c r="X13" s="48"/>
      <c r="Y13" s="50"/>
      <c r="Z13" s="6"/>
    </row>
    <row r="14" spans="1:49" s="7" customFormat="1" ht="33" customHeight="1" thickTop="1" thickBot="1" x14ac:dyDescent="0.55000000000000004">
      <c r="A14" s="34"/>
      <c r="B14" s="39"/>
      <c r="C14" s="55"/>
      <c r="D14" s="71">
        <v>9</v>
      </c>
      <c r="E14" s="5"/>
      <c r="F14" s="5"/>
      <c r="G14" s="67" t="e">
        <f t="shared" si="1"/>
        <v>#DIV/0!</v>
      </c>
      <c r="H14" s="67" t="e">
        <f t="shared" si="4"/>
        <v>#DIV/0!</v>
      </c>
      <c r="I14" s="67">
        <f t="shared" si="2"/>
        <v>0</v>
      </c>
      <c r="J14" s="67">
        <f t="shared" si="3"/>
        <v>0</v>
      </c>
      <c r="K14" s="69">
        <f t="shared" si="5"/>
        <v>2</v>
      </c>
      <c r="L14" s="67">
        <f t="shared" si="0"/>
        <v>0</v>
      </c>
      <c r="M14" s="5"/>
      <c r="N14" s="5"/>
      <c r="O14" s="31"/>
      <c r="P14" s="215"/>
      <c r="Q14" s="5"/>
      <c r="R14" s="5"/>
      <c r="S14" s="5"/>
      <c r="T14" s="5"/>
      <c r="U14" s="5"/>
      <c r="V14" s="5"/>
      <c r="W14" s="5"/>
      <c r="X14" s="48"/>
      <c r="Y14" s="50"/>
      <c r="Z14" s="6"/>
    </row>
    <row r="15" spans="1:49" s="7" customFormat="1" ht="33" customHeight="1" thickTop="1" thickBot="1" x14ac:dyDescent="0.55000000000000004">
      <c r="A15" s="34"/>
      <c r="B15" s="39"/>
      <c r="C15" s="55"/>
      <c r="D15" s="71">
        <v>10</v>
      </c>
      <c r="E15" s="5"/>
      <c r="F15" s="5"/>
      <c r="G15" s="67" t="e">
        <f t="shared" si="1"/>
        <v>#DIV/0!</v>
      </c>
      <c r="H15" s="67" t="e">
        <f t="shared" si="4"/>
        <v>#DIV/0!</v>
      </c>
      <c r="I15" s="67">
        <f t="shared" si="2"/>
        <v>0</v>
      </c>
      <c r="J15" s="67">
        <f t="shared" si="3"/>
        <v>0</v>
      </c>
      <c r="K15" s="69">
        <f t="shared" si="5"/>
        <v>2</v>
      </c>
      <c r="L15" s="67">
        <f t="shared" si="0"/>
        <v>0</v>
      </c>
      <c r="M15" s="5"/>
      <c r="N15" s="5"/>
      <c r="O15" s="31"/>
      <c r="P15" s="215"/>
      <c r="Q15" s="5"/>
      <c r="R15" s="5"/>
      <c r="S15" s="5"/>
      <c r="T15" s="5"/>
      <c r="U15" s="5"/>
      <c r="V15" s="5"/>
      <c r="W15" s="5"/>
      <c r="X15" s="48"/>
      <c r="Y15" s="50"/>
      <c r="Z15" s="6"/>
    </row>
    <row r="16" spans="1:49" s="10" customFormat="1" ht="33" customHeight="1" thickTop="1" thickBot="1" x14ac:dyDescent="0.55000000000000004">
      <c r="A16" s="35"/>
      <c r="B16" s="39"/>
      <c r="C16" s="55"/>
      <c r="D16" s="71">
        <v>11</v>
      </c>
      <c r="E16" s="5"/>
      <c r="F16" s="8"/>
      <c r="G16" s="67" t="e">
        <f t="shared" si="1"/>
        <v>#DIV/0!</v>
      </c>
      <c r="H16" s="67" t="e">
        <f t="shared" si="4"/>
        <v>#DIV/0!</v>
      </c>
      <c r="I16" s="67">
        <f t="shared" si="2"/>
        <v>0</v>
      </c>
      <c r="J16" s="67">
        <f t="shared" si="3"/>
        <v>0</v>
      </c>
      <c r="K16" s="69">
        <f t="shared" si="5"/>
        <v>2</v>
      </c>
      <c r="L16" s="67">
        <f t="shared" si="0"/>
        <v>0</v>
      </c>
      <c r="M16" s="5"/>
      <c r="N16" s="5"/>
      <c r="O16" s="31"/>
      <c r="P16" s="215"/>
      <c r="Q16" s="5"/>
      <c r="R16" s="5"/>
      <c r="S16" s="5"/>
      <c r="T16" s="5"/>
      <c r="U16" s="5"/>
      <c r="V16" s="5"/>
      <c r="W16" s="8"/>
      <c r="X16" s="48"/>
      <c r="Y16" s="51"/>
      <c r="Z16" s="9"/>
    </row>
    <row r="17" spans="1:26" s="10" customFormat="1" ht="33" customHeight="1" thickTop="1" thickBot="1" x14ac:dyDescent="0.55000000000000004">
      <c r="A17" s="35"/>
      <c r="B17" s="39"/>
      <c r="C17" s="55"/>
      <c r="D17" s="71">
        <v>12</v>
      </c>
      <c r="E17" s="5"/>
      <c r="F17" s="8"/>
      <c r="G17" s="67" t="e">
        <f t="shared" si="1"/>
        <v>#DIV/0!</v>
      </c>
      <c r="H17" s="67" t="e">
        <f t="shared" si="4"/>
        <v>#DIV/0!</v>
      </c>
      <c r="I17" s="67">
        <f t="shared" si="2"/>
        <v>0</v>
      </c>
      <c r="J17" s="67">
        <f t="shared" si="3"/>
        <v>0</v>
      </c>
      <c r="K17" s="69">
        <f t="shared" si="5"/>
        <v>2</v>
      </c>
      <c r="L17" s="67">
        <f t="shared" si="0"/>
        <v>0</v>
      </c>
      <c r="M17" s="5"/>
      <c r="N17" s="5"/>
      <c r="O17" s="31"/>
      <c r="P17" s="215"/>
      <c r="Q17" s="5"/>
      <c r="R17" s="5"/>
      <c r="S17" s="5"/>
      <c r="T17" s="5"/>
      <c r="U17" s="5"/>
      <c r="V17" s="5"/>
      <c r="W17" s="8"/>
      <c r="X17" s="48"/>
      <c r="Y17" s="51"/>
      <c r="Z17" s="9"/>
    </row>
    <row r="18" spans="1:26" s="10" customFormat="1" ht="33" customHeight="1" thickTop="1" thickBot="1" x14ac:dyDescent="0.55000000000000004">
      <c r="A18" s="35"/>
      <c r="B18" s="39"/>
      <c r="C18" s="55"/>
      <c r="D18" s="71">
        <v>13</v>
      </c>
      <c r="E18" s="5"/>
      <c r="F18" s="8"/>
      <c r="G18" s="67" t="e">
        <f t="shared" si="1"/>
        <v>#DIV/0!</v>
      </c>
      <c r="H18" s="67" t="e">
        <f t="shared" si="4"/>
        <v>#DIV/0!</v>
      </c>
      <c r="I18" s="67">
        <f t="shared" si="2"/>
        <v>0</v>
      </c>
      <c r="J18" s="67">
        <f t="shared" si="3"/>
        <v>0</v>
      </c>
      <c r="K18" s="69">
        <f t="shared" si="5"/>
        <v>2</v>
      </c>
      <c r="L18" s="67">
        <f t="shared" si="0"/>
        <v>0</v>
      </c>
      <c r="M18" s="5"/>
      <c r="N18" s="5"/>
      <c r="O18" s="31"/>
      <c r="P18" s="215"/>
      <c r="Q18" s="5"/>
      <c r="R18" s="5"/>
      <c r="S18" s="5"/>
      <c r="T18" s="5"/>
      <c r="U18" s="5"/>
      <c r="V18" s="5"/>
      <c r="W18" s="8"/>
      <c r="X18" s="48"/>
      <c r="Y18" s="51"/>
      <c r="Z18" s="9"/>
    </row>
    <row r="19" spans="1:26" s="10" customFormat="1" ht="33" customHeight="1" thickTop="1" thickBot="1" x14ac:dyDescent="0.55000000000000004">
      <c r="A19" s="35"/>
      <c r="B19" s="31"/>
      <c r="C19" s="55"/>
      <c r="D19" s="71">
        <v>14</v>
      </c>
      <c r="E19" s="5"/>
      <c r="F19" s="8"/>
      <c r="G19" s="67" t="e">
        <f>AVERAGE(N19,P19,R19,T19,V19,X19)</f>
        <v>#DIV/0!</v>
      </c>
      <c r="H19" s="67" t="e">
        <f t="shared" si="4"/>
        <v>#DIV/0!</v>
      </c>
      <c r="I19" s="67">
        <f t="shared" si="2"/>
        <v>0</v>
      </c>
      <c r="J19" s="67">
        <f t="shared" si="3"/>
        <v>0</v>
      </c>
      <c r="K19" s="69">
        <f t="shared" si="5"/>
        <v>2</v>
      </c>
      <c r="L19" s="67">
        <f t="shared" si="0"/>
        <v>0</v>
      </c>
      <c r="M19" s="5"/>
      <c r="N19" s="5"/>
      <c r="O19" s="31"/>
      <c r="P19" s="215"/>
      <c r="Q19" s="5"/>
      <c r="R19" s="5"/>
      <c r="S19" s="5"/>
      <c r="T19" s="5"/>
      <c r="U19" s="5"/>
      <c r="V19" s="5"/>
      <c r="W19" s="8"/>
      <c r="X19" s="48"/>
      <c r="Y19" s="51"/>
      <c r="Z19" s="9"/>
    </row>
    <row r="20" spans="1:26" s="10" customFormat="1" ht="33" customHeight="1" thickTop="1" thickBot="1" x14ac:dyDescent="0.55000000000000004">
      <c r="A20" s="35"/>
      <c r="B20" s="31"/>
      <c r="C20" s="55"/>
      <c r="D20" s="71">
        <v>15</v>
      </c>
      <c r="E20" s="5"/>
      <c r="F20" s="8"/>
      <c r="G20" s="67" t="e">
        <f>AVERAGE(N20,P20,R20,T20,V20,X20)</f>
        <v>#DIV/0!</v>
      </c>
      <c r="H20" s="67" t="e">
        <f t="shared" si="4"/>
        <v>#DIV/0!</v>
      </c>
      <c r="I20" s="67">
        <f t="shared" si="2"/>
        <v>0</v>
      </c>
      <c r="J20" s="67">
        <f t="shared" si="3"/>
        <v>0</v>
      </c>
      <c r="K20" s="69">
        <f t="shared" si="5"/>
        <v>2</v>
      </c>
      <c r="L20" s="67">
        <f t="shared" si="0"/>
        <v>0</v>
      </c>
      <c r="M20" s="5"/>
      <c r="N20" s="5"/>
      <c r="O20" s="31"/>
      <c r="P20" s="215"/>
      <c r="Q20" s="5"/>
      <c r="R20" s="5"/>
      <c r="S20" s="5"/>
      <c r="T20" s="5"/>
      <c r="U20" s="5"/>
      <c r="V20" s="5"/>
      <c r="W20" s="8"/>
      <c r="X20" s="48"/>
      <c r="Y20" s="51"/>
      <c r="Z20" s="9"/>
    </row>
    <row r="21" spans="1:26" s="54" customFormat="1" ht="30.75" customHeight="1" thickTop="1" thickBot="1" x14ac:dyDescent="0.55000000000000004">
      <c r="A21" s="35"/>
      <c r="B21" s="39"/>
      <c r="C21" s="39"/>
      <c r="D21" s="72">
        <v>16</v>
      </c>
      <c r="E21" s="23"/>
      <c r="F21" s="11"/>
      <c r="G21" s="68" t="e">
        <f>AVERAGE(N21,P21,R21,T21,V21,X21)</f>
        <v>#DIV/0!</v>
      </c>
      <c r="H21" s="68" t="e">
        <f t="shared" si="4"/>
        <v>#DIV/0!</v>
      </c>
      <c r="I21" s="68">
        <f t="shared" si="2"/>
        <v>0</v>
      </c>
      <c r="J21" s="67">
        <f t="shared" si="3"/>
        <v>0</v>
      </c>
      <c r="K21" s="70">
        <f t="shared" si="5"/>
        <v>2</v>
      </c>
      <c r="L21" s="68">
        <f t="shared" si="0"/>
        <v>0</v>
      </c>
      <c r="M21" s="23"/>
      <c r="N21" s="23"/>
      <c r="O21" s="39"/>
      <c r="P21" s="224"/>
      <c r="Q21" s="23"/>
      <c r="R21" s="23"/>
      <c r="S21" s="23"/>
      <c r="T21" s="23"/>
      <c r="U21" s="23"/>
      <c r="V21" s="23"/>
      <c r="W21" s="11"/>
      <c r="X21" s="23"/>
      <c r="Y21" s="64"/>
      <c r="Z21" s="53"/>
    </row>
    <row r="22" spans="1:26" ht="26.4" thickTop="1" x14ac:dyDescent="0.5">
      <c r="B22" s="61"/>
    </row>
    <row r="23" spans="1:26" s="62" customFormat="1" ht="25.8" x14ac:dyDescent="0.5">
      <c r="A23" s="36"/>
      <c r="B23" s="61"/>
      <c r="C23" s="61"/>
      <c r="D23" s="61"/>
      <c r="E23" s="63"/>
      <c r="F23" s="36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36"/>
      <c r="X23" s="63"/>
      <c r="Y23" s="36"/>
      <c r="Z23" s="65"/>
    </row>
    <row r="24" spans="1:26" s="36" customFormat="1" ht="25.8" x14ac:dyDescent="0.5">
      <c r="B24" s="61"/>
      <c r="C24" s="61"/>
      <c r="D24" s="61"/>
      <c r="E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X24" s="63"/>
    </row>
    <row r="25" spans="1:26" s="36" customFormat="1" ht="25.8" x14ac:dyDescent="0.5">
      <c r="B25" s="61"/>
      <c r="C25" s="61"/>
      <c r="D25" s="61"/>
      <c r="E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X25" s="63"/>
    </row>
    <row r="26" spans="1:26" s="36" customFormat="1" ht="25.8" x14ac:dyDescent="0.5">
      <c r="B26" s="61"/>
      <c r="C26" s="61"/>
      <c r="D26" s="61"/>
      <c r="E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X26" s="63"/>
    </row>
    <row r="27" spans="1:26" s="36" customFormat="1" ht="25.8" x14ac:dyDescent="0.5">
      <c r="B27" s="61"/>
      <c r="C27" s="61"/>
      <c r="D27" s="61"/>
      <c r="E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X27" s="63"/>
    </row>
    <row r="28" spans="1:26" s="36" customFormat="1" ht="25.8" x14ac:dyDescent="0.5">
      <c r="B28" s="61"/>
      <c r="C28" s="61"/>
      <c r="D28" s="61"/>
      <c r="E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X28" s="63"/>
    </row>
    <row r="29" spans="1:26" s="36" customFormat="1" ht="25.8" x14ac:dyDescent="0.5">
      <c r="B29" s="61"/>
      <c r="C29" s="61"/>
      <c r="D29" s="61"/>
      <c r="E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X29" s="63"/>
    </row>
    <row r="30" spans="1:26" s="36" customFormat="1" ht="25.8" x14ac:dyDescent="0.5">
      <c r="B30" s="61"/>
      <c r="C30" s="61"/>
      <c r="D30" s="61"/>
      <c r="E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X30" s="63"/>
    </row>
    <row r="31" spans="1:26" s="36" customFormat="1" ht="25.8" x14ac:dyDescent="0.5">
      <c r="B31" s="61"/>
      <c r="C31" s="61"/>
      <c r="D31" s="61"/>
      <c r="E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X31" s="63"/>
    </row>
    <row r="32" spans="1:26" s="36" customFormat="1" ht="25.8" x14ac:dyDescent="0.5">
      <c r="B32" s="61"/>
      <c r="C32" s="61"/>
      <c r="D32" s="61"/>
      <c r="E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X32" s="63"/>
    </row>
    <row r="33" spans="2:24" s="36" customFormat="1" ht="25.8" x14ac:dyDescent="0.5">
      <c r="B33" s="61"/>
      <c r="C33" s="61"/>
      <c r="D33" s="61"/>
      <c r="E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X33" s="63"/>
    </row>
    <row r="34" spans="2:24" s="36" customFormat="1" ht="25.8" x14ac:dyDescent="0.5">
      <c r="B34" s="61"/>
      <c r="C34" s="61"/>
      <c r="D34" s="61"/>
      <c r="E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X34" s="63"/>
    </row>
    <row r="35" spans="2:24" s="36" customFormat="1" ht="25.8" x14ac:dyDescent="0.5">
      <c r="B35" s="61"/>
      <c r="C35" s="61"/>
      <c r="D35" s="61"/>
      <c r="E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X35" s="63"/>
    </row>
    <row r="36" spans="2:24" s="36" customFormat="1" ht="25.8" x14ac:dyDescent="0.5">
      <c r="B36" s="61"/>
      <c r="C36" s="61"/>
      <c r="D36" s="61"/>
      <c r="E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X36" s="63"/>
    </row>
    <row r="37" spans="2:24" s="36" customFormat="1" ht="25.8" x14ac:dyDescent="0.5">
      <c r="B37" s="61"/>
      <c r="C37" s="61"/>
      <c r="D37" s="61"/>
      <c r="E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X37" s="63"/>
    </row>
    <row r="38" spans="2:24" s="36" customFormat="1" ht="25.8" x14ac:dyDescent="0.5">
      <c r="B38" s="61"/>
      <c r="C38" s="61"/>
      <c r="D38" s="61"/>
      <c r="E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X38" s="63"/>
    </row>
    <row r="39" spans="2:24" s="36" customFormat="1" ht="25.8" x14ac:dyDescent="0.5">
      <c r="B39" s="61"/>
      <c r="C39" s="61"/>
      <c r="D39" s="61"/>
      <c r="E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X39" s="63"/>
    </row>
    <row r="40" spans="2:24" s="36" customFormat="1" ht="25.8" x14ac:dyDescent="0.5">
      <c r="B40" s="61"/>
      <c r="C40" s="61"/>
      <c r="D40" s="61"/>
      <c r="E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X40" s="63"/>
    </row>
    <row r="41" spans="2:24" s="36" customFormat="1" ht="25.8" x14ac:dyDescent="0.5">
      <c r="B41" s="61"/>
      <c r="C41" s="61"/>
      <c r="D41" s="61"/>
      <c r="E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X41" s="63"/>
    </row>
    <row r="42" spans="2:24" s="36" customFormat="1" ht="25.8" x14ac:dyDescent="0.5">
      <c r="B42" s="61"/>
      <c r="C42" s="61"/>
      <c r="D42" s="61"/>
      <c r="E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X42" s="63"/>
    </row>
    <row r="43" spans="2:24" s="36" customFormat="1" ht="25.8" x14ac:dyDescent="0.5">
      <c r="B43" s="61"/>
      <c r="C43" s="61"/>
      <c r="D43" s="61"/>
      <c r="E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X43" s="63"/>
    </row>
    <row r="44" spans="2:24" s="36" customFormat="1" ht="25.8" x14ac:dyDescent="0.5">
      <c r="B44" s="61"/>
      <c r="C44" s="61"/>
      <c r="D44" s="61"/>
      <c r="E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X44" s="63"/>
    </row>
    <row r="45" spans="2:24" s="36" customFormat="1" ht="25.8" x14ac:dyDescent="0.5">
      <c r="B45" s="61"/>
      <c r="C45" s="61"/>
      <c r="D45" s="61"/>
      <c r="E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X45" s="63"/>
    </row>
    <row r="46" spans="2:24" s="36" customFormat="1" ht="25.8" x14ac:dyDescent="0.5">
      <c r="B46" s="61"/>
      <c r="C46" s="61"/>
      <c r="D46" s="61"/>
      <c r="E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X46" s="63"/>
    </row>
    <row r="47" spans="2:24" s="36" customFormat="1" ht="25.8" x14ac:dyDescent="0.5">
      <c r="B47" s="61"/>
      <c r="C47" s="61"/>
      <c r="D47" s="61"/>
      <c r="E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X47" s="63"/>
    </row>
    <row r="48" spans="2:24" s="36" customFormat="1" ht="25.8" x14ac:dyDescent="0.5">
      <c r="B48" s="61"/>
      <c r="C48" s="61"/>
      <c r="D48" s="61"/>
      <c r="E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X48" s="63"/>
    </row>
    <row r="49" spans="2:24" s="36" customFormat="1" ht="25.8" x14ac:dyDescent="0.5">
      <c r="B49" s="61"/>
      <c r="C49" s="61"/>
      <c r="D49" s="61"/>
      <c r="E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X49" s="63"/>
    </row>
    <row r="50" spans="2:24" s="36" customFormat="1" ht="25.8" x14ac:dyDescent="0.5">
      <c r="B50" s="61"/>
      <c r="C50" s="61"/>
      <c r="D50" s="61"/>
      <c r="E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X50" s="63"/>
    </row>
    <row r="51" spans="2:24" s="36" customFormat="1" ht="25.8" x14ac:dyDescent="0.5">
      <c r="B51" s="61"/>
      <c r="C51" s="61"/>
      <c r="D51" s="61"/>
      <c r="E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X51" s="63"/>
    </row>
    <row r="52" spans="2:24" s="36" customFormat="1" ht="25.8" x14ac:dyDescent="0.5">
      <c r="B52" s="61"/>
      <c r="C52" s="61"/>
      <c r="D52" s="61"/>
      <c r="E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X52" s="63"/>
    </row>
    <row r="53" spans="2:24" s="36" customFormat="1" ht="25.8" x14ac:dyDescent="0.5">
      <c r="B53" s="61"/>
      <c r="C53" s="61"/>
      <c r="D53" s="61"/>
      <c r="E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X53" s="63"/>
    </row>
    <row r="54" spans="2:24" s="36" customFormat="1" ht="25.8" x14ac:dyDescent="0.5">
      <c r="B54" s="61"/>
      <c r="C54" s="61"/>
      <c r="D54" s="61"/>
      <c r="E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X54" s="63"/>
    </row>
    <row r="55" spans="2:24" s="36" customFormat="1" ht="25.8" x14ac:dyDescent="0.5">
      <c r="B55" s="61"/>
      <c r="C55" s="61"/>
      <c r="D55" s="61"/>
      <c r="E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X55" s="63"/>
    </row>
    <row r="56" spans="2:24" s="36" customFormat="1" ht="25.8" x14ac:dyDescent="0.5">
      <c r="B56" s="61"/>
      <c r="C56" s="61"/>
      <c r="D56" s="61"/>
      <c r="E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X56" s="63"/>
    </row>
    <row r="57" spans="2:24" s="36" customFormat="1" ht="25.8" x14ac:dyDescent="0.5">
      <c r="B57" s="61"/>
      <c r="C57" s="61"/>
      <c r="D57" s="61"/>
      <c r="E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X57" s="63"/>
    </row>
    <row r="58" spans="2:24" s="36" customFormat="1" ht="25.8" x14ac:dyDescent="0.5">
      <c r="B58" s="61"/>
      <c r="C58" s="61"/>
      <c r="D58" s="61"/>
      <c r="E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X58" s="63"/>
    </row>
    <row r="59" spans="2:24" s="36" customFormat="1" ht="25.8" x14ac:dyDescent="0.5">
      <c r="B59" s="61"/>
      <c r="C59" s="61"/>
      <c r="D59" s="61"/>
      <c r="E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X59" s="63"/>
    </row>
    <row r="60" spans="2:24" s="36" customFormat="1" ht="25.8" x14ac:dyDescent="0.5">
      <c r="B60" s="61"/>
      <c r="C60" s="61"/>
      <c r="D60" s="61"/>
      <c r="E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X60" s="63"/>
    </row>
    <row r="61" spans="2:24" s="36" customFormat="1" ht="25.8" x14ac:dyDescent="0.5">
      <c r="B61" s="61"/>
      <c r="C61" s="61"/>
      <c r="D61" s="61"/>
      <c r="E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X61" s="63"/>
    </row>
    <row r="62" spans="2:24" s="36" customFormat="1" ht="25.8" x14ac:dyDescent="0.5">
      <c r="B62" s="61"/>
      <c r="C62" s="61"/>
      <c r="D62" s="61"/>
      <c r="E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X62" s="63"/>
    </row>
    <row r="63" spans="2:24" s="36" customFormat="1" ht="25.8" x14ac:dyDescent="0.5">
      <c r="B63" s="61"/>
      <c r="C63" s="61"/>
      <c r="D63" s="61"/>
      <c r="E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X63" s="63"/>
    </row>
    <row r="64" spans="2:24" s="36" customFormat="1" ht="25.8" x14ac:dyDescent="0.5">
      <c r="B64" s="61"/>
      <c r="C64" s="61"/>
      <c r="D64" s="61"/>
      <c r="E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X64" s="63"/>
    </row>
    <row r="65" spans="2:2" ht="26.4" thickBot="1" x14ac:dyDescent="0.55000000000000004">
      <c r="B65" s="6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Adults Hunters</vt:lpstr>
      <vt:lpstr>Junior Hunters</vt:lpstr>
      <vt:lpstr>Infants Hunters</vt:lpstr>
      <vt:lpstr>Adults 10M</vt:lpstr>
      <vt:lpstr>Junior 10M</vt:lpstr>
      <vt:lpstr>Infants 10M</vt:lpstr>
      <vt:lpstr>SUM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Catty Precision</cp:lastModifiedBy>
  <cp:revision/>
  <dcterms:created xsi:type="dcterms:W3CDTF">2025-02-21T00:28:09Z</dcterms:created>
  <dcterms:modified xsi:type="dcterms:W3CDTF">2025-11-23T18:38:12Z</dcterms:modified>
  <cp:category/>
  <cp:contentStatus/>
</cp:coreProperties>
</file>