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Office\New folder\Downloads\"/>
    </mc:Choice>
  </mc:AlternateContent>
  <xr:revisionPtr revIDLastSave="0" documentId="8_{DE36D71A-E57D-4125-91F4-D673D9EDD695}" xr6:coauthVersionLast="47" xr6:coauthVersionMax="47" xr10:uidLastSave="{00000000-0000-0000-0000-000000000000}"/>
  <workbookProtection workbookAlgorithmName="SHA-512" workbookHashValue="6atpYXvnW99tzj9B/s3VRyGmjlYTzNPEZ/jG4dTpCwdPuViYUC8lXV2OQq1GOcJjtkSjtqba7RHEugPSRRTPsg==" workbookSaltValue="0mdOB5SqXMEzhvcHJ8xiSg==" workbookSpinCount="100000" lockStructure="1"/>
  <bookViews>
    <workbookView xWindow="-108" yWindow="-108" windowWidth="23256" windowHeight="12456" xr2:uid="{00000000-000D-0000-FFFF-FFFF00000000}"/>
  </bookViews>
  <sheets>
    <sheet name="Adults Hunters" sheetId="1" r:id="rId1"/>
    <sheet name="Junior Hunters" sheetId="3" r:id="rId2"/>
    <sheet name="Infants Hunters" sheetId="4" r:id="rId3"/>
    <sheet name="Adults 10M" sheetId="5" r:id="rId4"/>
    <sheet name="Junior 10M" sheetId="6" r:id="rId5"/>
    <sheet name="Infants 10M" sheetId="7" r:id="rId6"/>
  </sheets>
  <definedNames>
    <definedName name="SUM">'Adults Hunters'!$J$6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6" l="1"/>
  <c r="K7" i="6" s="1"/>
  <c r="J6" i="6"/>
  <c r="K6" i="6" s="1"/>
  <c r="G7" i="6"/>
  <c r="H7" i="6"/>
  <c r="I7" i="6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J7" i="3"/>
  <c r="J6" i="3"/>
  <c r="I6" i="3"/>
  <c r="I7" i="4"/>
  <c r="I6" i="4"/>
  <c r="I7" i="3"/>
  <c r="I6" i="1"/>
  <c r="G11" i="1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I6" i="7"/>
  <c r="J6" i="7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J7" i="5"/>
  <c r="J8" i="5"/>
  <c r="J9" i="5"/>
  <c r="J10" i="5"/>
  <c r="J11" i="5"/>
  <c r="J12" i="5"/>
  <c r="J13" i="5"/>
  <c r="J14" i="5"/>
  <c r="J15" i="5"/>
  <c r="K6" i="5"/>
  <c r="J18" i="5"/>
  <c r="J21" i="5"/>
  <c r="J22" i="5"/>
  <c r="J24" i="5"/>
  <c r="J25" i="5"/>
  <c r="I6" i="5"/>
  <c r="J7" i="4"/>
  <c r="J6" i="4"/>
  <c r="J7" i="1" l="1"/>
  <c r="J8" i="1"/>
  <c r="J9" i="1"/>
  <c r="J10" i="1"/>
  <c r="J11" i="1"/>
  <c r="J12" i="1"/>
  <c r="J13" i="1"/>
  <c r="J14" i="1"/>
  <c r="J15" i="1"/>
  <c r="J18" i="1"/>
  <c r="J21" i="1"/>
  <c r="J22" i="1"/>
  <c r="J23" i="1"/>
  <c r="J24" i="1"/>
  <c r="J25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H6" i="1"/>
  <c r="H25" i="1"/>
  <c r="H7" i="1"/>
  <c r="G25" i="1"/>
  <c r="G24" i="1"/>
  <c r="G6" i="1"/>
  <c r="H6" i="7"/>
  <c r="G6" i="7"/>
  <c r="G11" i="5"/>
  <c r="G10" i="5"/>
  <c r="G9" i="5"/>
  <c r="H6" i="5"/>
  <c r="H8" i="5"/>
  <c r="K17" i="5"/>
  <c r="K16" i="5"/>
  <c r="K15" i="5"/>
  <c r="K24" i="5"/>
  <c r="K19" i="5"/>
  <c r="L21" i="7"/>
  <c r="K21" i="7"/>
  <c r="I21" i="7"/>
  <c r="H21" i="7"/>
  <c r="G21" i="7"/>
  <c r="L20" i="7"/>
  <c r="K20" i="7"/>
  <c r="I20" i="7"/>
  <c r="H20" i="7"/>
  <c r="G20" i="7"/>
  <c r="L19" i="7"/>
  <c r="K19" i="7"/>
  <c r="I19" i="7"/>
  <c r="H19" i="7"/>
  <c r="G19" i="7"/>
  <c r="L18" i="7"/>
  <c r="K18" i="7"/>
  <c r="I18" i="7"/>
  <c r="H18" i="7"/>
  <c r="G18" i="7"/>
  <c r="L17" i="7"/>
  <c r="K17" i="7"/>
  <c r="I17" i="7"/>
  <c r="H17" i="7"/>
  <c r="G17" i="7"/>
  <c r="L16" i="7"/>
  <c r="K16" i="7"/>
  <c r="I16" i="7"/>
  <c r="H16" i="7"/>
  <c r="G16" i="7"/>
  <c r="L15" i="7"/>
  <c r="K15" i="7"/>
  <c r="I15" i="7"/>
  <c r="H15" i="7"/>
  <c r="G15" i="7"/>
  <c r="L14" i="7"/>
  <c r="K14" i="7"/>
  <c r="I14" i="7"/>
  <c r="H14" i="7"/>
  <c r="G14" i="7"/>
  <c r="L13" i="7"/>
  <c r="K13" i="7"/>
  <c r="I13" i="7"/>
  <c r="H13" i="7"/>
  <c r="G13" i="7"/>
  <c r="L12" i="7"/>
  <c r="K12" i="7"/>
  <c r="I12" i="7"/>
  <c r="H12" i="7"/>
  <c r="G12" i="7"/>
  <c r="L11" i="7"/>
  <c r="K11" i="7"/>
  <c r="I11" i="7"/>
  <c r="G11" i="7"/>
  <c r="L10" i="7"/>
  <c r="K10" i="7"/>
  <c r="I10" i="7"/>
  <c r="H10" i="7"/>
  <c r="G10" i="7"/>
  <c r="L9" i="7"/>
  <c r="K9" i="7"/>
  <c r="I9" i="7"/>
  <c r="H9" i="7"/>
  <c r="G9" i="7"/>
  <c r="L8" i="7"/>
  <c r="K8" i="7"/>
  <c r="I8" i="7"/>
  <c r="H8" i="7"/>
  <c r="G8" i="7"/>
  <c r="L7" i="7"/>
  <c r="K7" i="7"/>
  <c r="I7" i="7"/>
  <c r="H7" i="7"/>
  <c r="H11" i="7" s="1"/>
  <c r="G7" i="7"/>
  <c r="L6" i="7"/>
  <c r="K6" i="7"/>
  <c r="L21" i="6"/>
  <c r="K21" i="6"/>
  <c r="I21" i="6"/>
  <c r="H21" i="6"/>
  <c r="G21" i="6"/>
  <c r="L20" i="6"/>
  <c r="K20" i="6"/>
  <c r="I20" i="6"/>
  <c r="H20" i="6"/>
  <c r="G20" i="6"/>
  <c r="L19" i="6"/>
  <c r="K19" i="6"/>
  <c r="I19" i="6"/>
  <c r="H19" i="6"/>
  <c r="G19" i="6"/>
  <c r="L18" i="6"/>
  <c r="K18" i="6"/>
  <c r="I18" i="6"/>
  <c r="H18" i="6"/>
  <c r="G18" i="6"/>
  <c r="L17" i="6"/>
  <c r="K17" i="6"/>
  <c r="I17" i="6"/>
  <c r="H17" i="6"/>
  <c r="G17" i="6"/>
  <c r="L16" i="6"/>
  <c r="K16" i="6"/>
  <c r="I16" i="6"/>
  <c r="H16" i="6"/>
  <c r="G16" i="6"/>
  <c r="L15" i="6"/>
  <c r="K15" i="6"/>
  <c r="I15" i="6"/>
  <c r="H15" i="6"/>
  <c r="G15" i="6"/>
  <c r="L14" i="6"/>
  <c r="K14" i="6"/>
  <c r="I14" i="6"/>
  <c r="H14" i="6"/>
  <c r="G14" i="6"/>
  <c r="L13" i="6"/>
  <c r="K13" i="6"/>
  <c r="I13" i="6"/>
  <c r="H13" i="6"/>
  <c r="G13" i="6"/>
  <c r="L12" i="6"/>
  <c r="K12" i="6"/>
  <c r="I12" i="6"/>
  <c r="H12" i="6"/>
  <c r="G12" i="6"/>
  <c r="L11" i="6"/>
  <c r="K11" i="6"/>
  <c r="I11" i="6"/>
  <c r="G11" i="6"/>
  <c r="L10" i="6"/>
  <c r="K10" i="6"/>
  <c r="I10" i="6"/>
  <c r="H10" i="6"/>
  <c r="G10" i="6"/>
  <c r="L9" i="6"/>
  <c r="K9" i="6"/>
  <c r="I9" i="6"/>
  <c r="H9" i="6"/>
  <c r="G9" i="6"/>
  <c r="L8" i="6"/>
  <c r="K8" i="6"/>
  <c r="I8" i="6"/>
  <c r="H8" i="6"/>
  <c r="G8" i="6"/>
  <c r="L7" i="6"/>
  <c r="H11" i="6"/>
  <c r="L6" i="6"/>
  <c r="I6" i="6"/>
  <c r="H6" i="6"/>
  <c r="G6" i="6"/>
  <c r="L24" i="5"/>
  <c r="H24" i="5"/>
  <c r="G24" i="5"/>
  <c r="L23" i="5"/>
  <c r="K23" i="5"/>
  <c r="H23" i="5"/>
  <c r="G23" i="5"/>
  <c r="L22" i="5"/>
  <c r="G22" i="5"/>
  <c r="L21" i="5"/>
  <c r="K21" i="5"/>
  <c r="H21" i="5"/>
  <c r="G21" i="5"/>
  <c r="L20" i="5"/>
  <c r="K20" i="5"/>
  <c r="H20" i="5"/>
  <c r="G20" i="5"/>
  <c r="L19" i="5"/>
  <c r="H19" i="5"/>
  <c r="G19" i="5"/>
  <c r="L18" i="5"/>
  <c r="K18" i="5"/>
  <c r="H18" i="5"/>
  <c r="G18" i="5"/>
  <c r="L17" i="5"/>
  <c r="H17" i="5"/>
  <c r="G17" i="5"/>
  <c r="L16" i="5"/>
  <c r="H16" i="5"/>
  <c r="G16" i="5"/>
  <c r="L15" i="5"/>
  <c r="H15" i="5"/>
  <c r="G15" i="5"/>
  <c r="L14" i="5"/>
  <c r="K14" i="5"/>
  <c r="H14" i="5"/>
  <c r="G14" i="5"/>
  <c r="L13" i="5"/>
  <c r="K13" i="5"/>
  <c r="H13" i="5"/>
  <c r="G13" i="5"/>
  <c r="L12" i="5"/>
  <c r="K12" i="5"/>
  <c r="H12" i="5"/>
  <c r="G12" i="5"/>
  <c r="L11" i="5"/>
  <c r="K11" i="5"/>
  <c r="H11" i="5"/>
  <c r="L10" i="5"/>
  <c r="K10" i="5"/>
  <c r="H10" i="5"/>
  <c r="L9" i="5"/>
  <c r="K9" i="5"/>
  <c r="H9" i="5"/>
  <c r="L8" i="5"/>
  <c r="K8" i="5"/>
  <c r="G8" i="5"/>
  <c r="L7" i="5"/>
  <c r="K7" i="5"/>
  <c r="H7" i="5"/>
  <c r="G7" i="5"/>
  <c r="L6" i="5"/>
  <c r="G6" i="5"/>
  <c r="G23" i="1"/>
  <c r="G22" i="1"/>
  <c r="G21" i="1"/>
  <c r="G18" i="1"/>
  <c r="L24" i="1"/>
  <c r="L23" i="1"/>
  <c r="L22" i="1"/>
  <c r="L21" i="1"/>
  <c r="H8" i="1"/>
  <c r="K19" i="3"/>
  <c r="K7" i="4"/>
  <c r="L21" i="4"/>
  <c r="K21" i="4"/>
  <c r="I21" i="4"/>
  <c r="H21" i="4"/>
  <c r="G21" i="4"/>
  <c r="L20" i="4"/>
  <c r="K20" i="4"/>
  <c r="I20" i="4"/>
  <c r="H20" i="4"/>
  <c r="G20" i="4"/>
  <c r="L19" i="4"/>
  <c r="K19" i="4"/>
  <c r="I19" i="4"/>
  <c r="H19" i="4"/>
  <c r="G19" i="4"/>
  <c r="L18" i="4"/>
  <c r="K18" i="4"/>
  <c r="I18" i="4"/>
  <c r="H18" i="4"/>
  <c r="G18" i="4"/>
  <c r="L17" i="4"/>
  <c r="K17" i="4"/>
  <c r="I17" i="4"/>
  <c r="H17" i="4"/>
  <c r="G17" i="4"/>
  <c r="L16" i="4"/>
  <c r="K16" i="4"/>
  <c r="I16" i="4"/>
  <c r="H16" i="4"/>
  <c r="G16" i="4"/>
  <c r="L15" i="4"/>
  <c r="K15" i="4"/>
  <c r="I15" i="4"/>
  <c r="H15" i="4"/>
  <c r="G15" i="4"/>
  <c r="L14" i="4"/>
  <c r="K14" i="4"/>
  <c r="I14" i="4"/>
  <c r="H14" i="4"/>
  <c r="G14" i="4"/>
  <c r="L13" i="4"/>
  <c r="K13" i="4"/>
  <c r="I13" i="4"/>
  <c r="H13" i="4"/>
  <c r="G13" i="4"/>
  <c r="L12" i="4"/>
  <c r="K12" i="4"/>
  <c r="I12" i="4"/>
  <c r="H12" i="4"/>
  <c r="G12" i="4"/>
  <c r="L11" i="4"/>
  <c r="K11" i="4"/>
  <c r="I11" i="4"/>
  <c r="G11" i="4"/>
  <c r="L10" i="4"/>
  <c r="K10" i="4"/>
  <c r="I10" i="4"/>
  <c r="H10" i="4"/>
  <c r="G10" i="4"/>
  <c r="L9" i="4"/>
  <c r="K9" i="4"/>
  <c r="I9" i="4"/>
  <c r="H9" i="4"/>
  <c r="G9" i="4"/>
  <c r="L8" i="4"/>
  <c r="K8" i="4"/>
  <c r="I8" i="4"/>
  <c r="H8" i="4"/>
  <c r="G8" i="4"/>
  <c r="L7" i="4"/>
  <c r="H7" i="4"/>
  <c r="H11" i="4" s="1"/>
  <c r="G7" i="4"/>
  <c r="L6" i="4"/>
  <c r="K6" i="4"/>
  <c r="H6" i="4"/>
  <c r="G6" i="4"/>
  <c r="H9" i="1"/>
  <c r="H10" i="1"/>
  <c r="L21" i="3"/>
  <c r="K21" i="3"/>
  <c r="I21" i="3"/>
  <c r="H21" i="3"/>
  <c r="L20" i="3"/>
  <c r="K20" i="3"/>
  <c r="I20" i="3"/>
  <c r="H20" i="3"/>
  <c r="L19" i="3"/>
  <c r="I19" i="3"/>
  <c r="H19" i="3"/>
  <c r="L18" i="3"/>
  <c r="K18" i="3"/>
  <c r="I18" i="3"/>
  <c r="H18" i="3"/>
  <c r="L17" i="3"/>
  <c r="K17" i="3"/>
  <c r="I17" i="3"/>
  <c r="H17" i="3"/>
  <c r="L16" i="3"/>
  <c r="K16" i="3"/>
  <c r="I16" i="3"/>
  <c r="H16" i="3"/>
  <c r="L15" i="3"/>
  <c r="K15" i="3"/>
  <c r="I15" i="3"/>
  <c r="H15" i="3"/>
  <c r="L14" i="3"/>
  <c r="K14" i="3"/>
  <c r="I14" i="3"/>
  <c r="H14" i="3"/>
  <c r="L13" i="3"/>
  <c r="K13" i="3"/>
  <c r="I13" i="3"/>
  <c r="H13" i="3"/>
  <c r="L12" i="3"/>
  <c r="K12" i="3"/>
  <c r="I12" i="3"/>
  <c r="H12" i="3"/>
  <c r="L11" i="3"/>
  <c r="K11" i="3"/>
  <c r="I11" i="3"/>
  <c r="L10" i="3"/>
  <c r="K10" i="3"/>
  <c r="I10" i="3"/>
  <c r="H10" i="3"/>
  <c r="L9" i="3"/>
  <c r="K9" i="3"/>
  <c r="I9" i="3"/>
  <c r="H9" i="3"/>
  <c r="L8" i="3"/>
  <c r="K8" i="3"/>
  <c r="I8" i="3"/>
  <c r="H8" i="3"/>
  <c r="H11" i="3"/>
  <c r="L6" i="3"/>
  <c r="K6" i="3"/>
  <c r="G6" i="3"/>
  <c r="G20" i="1"/>
  <c r="G19" i="1"/>
  <c r="L20" i="1"/>
  <c r="G17" i="1"/>
  <c r="G16" i="1"/>
  <c r="G15" i="1"/>
  <c r="G14" i="1"/>
  <c r="G13" i="1"/>
  <c r="G12" i="1"/>
  <c r="G10" i="1"/>
  <c r="G9" i="1"/>
  <c r="L19" i="1"/>
  <c r="L18" i="1"/>
  <c r="L17" i="1"/>
  <c r="L16" i="1"/>
  <c r="G8" i="1"/>
  <c r="G7" i="1"/>
  <c r="L15" i="1"/>
  <c r="L14" i="1"/>
  <c r="L13" i="1"/>
  <c r="L12" i="1"/>
  <c r="L11" i="1"/>
  <c r="L10" i="1"/>
  <c r="L9" i="1"/>
  <c r="L8" i="1"/>
  <c r="L7" i="1"/>
  <c r="L6" i="1"/>
  <c r="K6" i="1" l="1"/>
  <c r="K25" i="1"/>
  <c r="K23" i="1"/>
  <c r="K21" i="1"/>
  <c r="K13" i="1"/>
  <c r="K12" i="1"/>
  <c r="K19" i="1"/>
  <c r="K11" i="1"/>
  <c r="K20" i="1"/>
  <c r="K18" i="1"/>
  <c r="K10" i="1"/>
  <c r="K17" i="1"/>
  <c r="K9" i="1"/>
  <c r="K24" i="1"/>
  <c r="K16" i="1"/>
  <c r="K8" i="1"/>
  <c r="K15" i="1"/>
  <c r="K7" i="1"/>
  <c r="K22" i="1"/>
  <c r="K14" i="1"/>
  <c r="K22" i="5"/>
</calcChain>
</file>

<file path=xl/sharedStrings.xml><?xml version="1.0" encoding="utf-8"?>
<sst xmlns="http://schemas.openxmlformats.org/spreadsheetml/2006/main" count="348" uniqueCount="73">
  <si>
    <t>Shoot Venue &amp;  Top Score (T.S)</t>
  </si>
  <si>
    <t>Shoot 1</t>
  </si>
  <si>
    <t>Shoot 2</t>
  </si>
  <si>
    <t>Shoot 3</t>
  </si>
  <si>
    <t>Shoot 4</t>
  </si>
  <si>
    <t>Shoot 5</t>
  </si>
  <si>
    <t>Shoot 6</t>
  </si>
  <si>
    <t>T.S</t>
  </si>
  <si>
    <t>Forename</t>
  </si>
  <si>
    <t>Surname</t>
  </si>
  <si>
    <t>Shooter No</t>
  </si>
  <si>
    <t>Club</t>
  </si>
  <si>
    <t>Team</t>
  </si>
  <si>
    <t>Rolling 6 %</t>
  </si>
  <si>
    <t>Average Score</t>
  </si>
  <si>
    <t>Total Points</t>
  </si>
  <si>
    <t>Best of 4 Shoots</t>
  </si>
  <si>
    <t>Overall Position</t>
  </si>
  <si>
    <t>Shoots Attended</t>
  </si>
  <si>
    <t>Score</t>
  </si>
  <si>
    <t>%</t>
  </si>
  <si>
    <t>Numo</t>
  </si>
  <si>
    <t>Jones</t>
  </si>
  <si>
    <t>Pontypool</t>
  </si>
  <si>
    <t>Catty Precision</t>
  </si>
  <si>
    <t>Lloyd</t>
  </si>
  <si>
    <t>Sam</t>
  </si>
  <si>
    <t>James</t>
  </si>
  <si>
    <t>Edwards</t>
  </si>
  <si>
    <t>Marco</t>
  </si>
  <si>
    <t>Michael</t>
  </si>
  <si>
    <t>Harry</t>
  </si>
  <si>
    <t>Smith</t>
  </si>
  <si>
    <t xml:space="preserve">Alan </t>
  </si>
  <si>
    <t>Rowland</t>
  </si>
  <si>
    <t>Thomas</t>
  </si>
  <si>
    <t>Amos</t>
  </si>
  <si>
    <t>Dixon</t>
  </si>
  <si>
    <t xml:space="preserve">Brandon </t>
  </si>
  <si>
    <t>Lee</t>
  </si>
  <si>
    <t>Hughes</t>
  </si>
  <si>
    <t>Adam</t>
  </si>
  <si>
    <t>Jordan</t>
  </si>
  <si>
    <t xml:space="preserve">Kevin </t>
  </si>
  <si>
    <t>Aaron</t>
  </si>
  <si>
    <t>Batemen</t>
  </si>
  <si>
    <t>Billy-Jo</t>
  </si>
  <si>
    <t>Shoot Year 2025/2026 - Grade / Ranking %</t>
  </si>
  <si>
    <t>Jamie-Lee</t>
  </si>
  <si>
    <t>Numo Jr</t>
  </si>
  <si>
    <t>Toby</t>
  </si>
  <si>
    <t>Young</t>
  </si>
  <si>
    <t>Ross</t>
  </si>
  <si>
    <t>Jeff</t>
  </si>
  <si>
    <t>Manning</t>
  </si>
  <si>
    <t>Tomos</t>
  </si>
  <si>
    <t>Sheppard</t>
  </si>
  <si>
    <t>Andy</t>
  </si>
  <si>
    <t>Maund</t>
  </si>
  <si>
    <t xml:space="preserve">    TOP SCORE</t>
  </si>
  <si>
    <t>Overall Position In The Series</t>
  </si>
  <si>
    <t>Shooter  No</t>
  </si>
  <si>
    <t>Rolling    6 %</t>
  </si>
  <si>
    <t>Average     Score</t>
  </si>
  <si>
    <t>Total    Points</t>
  </si>
  <si>
    <t>PTS / %</t>
  </si>
  <si>
    <t>Shoot 1 Pontypool</t>
  </si>
  <si>
    <t>Shoot 2 Bridgend</t>
  </si>
  <si>
    <t>Shoot 3 Ebbw Vale</t>
  </si>
  <si>
    <t>Venue</t>
  </si>
  <si>
    <t>Shoot 4 Focwri</t>
  </si>
  <si>
    <t>Shoot 5 Pontypool</t>
  </si>
  <si>
    <t>Lolo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</si>
</sst>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20"/>
      <color rgb="FF000000"/>
      <name val="Aptos Narrow"/>
      <charset val="1"/>
    </font>
    <font>
      <sz val="20"/>
      <color rgb="FF000000"/>
      <name val="Aptos Narrow"/>
      <family val="2"/>
      <scheme val="minor"/>
    </font>
    <font>
      <b/>
      <sz val="36"/>
      <color rgb="FF000000"/>
      <name val="Aptos Narrow"/>
      <scheme val="minor"/>
    </font>
    <font>
      <sz val="20"/>
      <color rgb="FFFF0000"/>
      <name val="Aptos Narrow"/>
      <family val="2"/>
      <scheme val="minor"/>
    </font>
    <font>
      <b/>
      <sz val="36"/>
      <color rgb="FF242424"/>
      <name val="Aptos Narrow"/>
      <charset val="1"/>
    </font>
    <font>
      <b/>
      <sz val="20"/>
      <color rgb="FFFF0000"/>
      <name val="Aptos Narrow"/>
      <family val="2"/>
      <scheme val="minor"/>
    </font>
    <font>
      <sz val="20"/>
      <color theme="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sz val="20"/>
      <color rgb="FFFFFF00"/>
      <name val="Aptos Narrow"/>
      <family val="2"/>
      <scheme val="minor"/>
    </font>
    <font>
      <b/>
      <sz val="2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00FF"/>
      <name val="Aptos Narrow"/>
      <family val="2"/>
      <scheme val="minor"/>
    </font>
    <font>
      <b/>
      <sz val="22"/>
      <color rgb="FFFF0000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36"/>
      <color rgb="FF242424"/>
      <name val="Aptos Narrow"/>
      <family val="2"/>
    </font>
    <font>
      <b/>
      <sz val="36"/>
      <color rgb="FF000000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24"/>
      <name val="Aptos Narrow"/>
      <family val="2"/>
      <scheme val="minor"/>
    </font>
    <font>
      <b/>
      <sz val="24"/>
      <color rgb="FF000000"/>
      <name val="Aptos Narrow"/>
      <family val="2"/>
      <scheme val="minor"/>
    </font>
    <font>
      <b/>
      <sz val="24"/>
      <color rgb="FF000000"/>
      <name val="Aptos Narrow"/>
      <family val="2"/>
    </font>
    <font>
      <b/>
      <sz val="24"/>
      <color theme="0"/>
      <name val="Aptos Narrow"/>
      <family val="2"/>
      <scheme val="minor"/>
    </font>
    <font>
      <b/>
      <sz val="2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20"/>
      <color theme="0" tint="-4.9989318521683403E-2"/>
      <name val="Aptos Narrow"/>
      <family val="2"/>
      <scheme val="minor"/>
    </font>
    <font>
      <sz val="20"/>
      <color theme="0" tint="-0.249977111117893"/>
      <name val="Aptos Narrow"/>
      <family val="2"/>
      <scheme val="minor"/>
    </font>
    <font>
      <b/>
      <sz val="20"/>
      <color theme="0" tint="-4.9989318521683403E-2"/>
      <name val="Aptos Narrow"/>
      <family val="2"/>
      <scheme val="minor"/>
    </font>
    <font>
      <b/>
      <sz val="20"/>
      <color theme="0" tint="-0.1499984740745262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33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B9B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theme="1"/>
      </right>
      <top/>
      <bottom style="thick">
        <color rgb="FF000000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ck">
        <color theme="1"/>
      </right>
      <top style="thick">
        <color rgb="FF000000"/>
      </top>
      <bottom style="thick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theme="1"/>
      </left>
      <right style="thick">
        <color rgb="FF000000"/>
      </right>
      <top style="thick">
        <color theme="1"/>
      </top>
      <bottom style="thick">
        <color theme="1"/>
      </bottom>
      <diagonal/>
    </border>
    <border>
      <left style="thick">
        <color indexed="64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theme="1"/>
      </left>
      <right style="thick">
        <color theme="1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theme="1"/>
      </right>
      <top style="thick">
        <color theme="1"/>
      </top>
      <bottom/>
      <diagonal/>
    </border>
    <border>
      <left style="thick">
        <color rgb="FF000000"/>
      </left>
      <right style="thick">
        <color theme="1"/>
      </right>
      <top style="thick">
        <color rgb="FF000000"/>
      </top>
      <bottom/>
      <diagonal/>
    </border>
    <border>
      <left style="thick">
        <color indexed="64"/>
      </left>
      <right style="thick">
        <color theme="1"/>
      </right>
      <top style="thick">
        <color indexed="64"/>
      </top>
      <bottom style="thick">
        <color indexed="64"/>
      </bottom>
      <diagonal/>
    </border>
    <border>
      <left/>
      <right style="thick">
        <color theme="1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theme="1"/>
      </left>
      <right style="thick">
        <color theme="1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rgb="FF000000"/>
      </top>
      <bottom style="thick">
        <color indexed="64"/>
      </bottom>
      <diagonal/>
    </border>
    <border>
      <left/>
      <right style="thick">
        <color indexed="64"/>
      </right>
      <top style="thick">
        <color rgb="FF000000"/>
      </top>
      <bottom style="thick">
        <color indexed="64"/>
      </bottom>
      <diagonal/>
    </border>
    <border>
      <left style="thick">
        <color indexed="64"/>
      </left>
      <right style="thick">
        <color rgb="FF000000"/>
      </right>
      <top style="thick">
        <color rgb="FF000000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rgb="FF000000"/>
      </top>
      <bottom style="thick">
        <color rgb="FF000000"/>
      </bottom>
      <diagonal/>
    </border>
    <border>
      <left/>
      <right style="thick">
        <color indexed="64"/>
      </right>
      <top/>
      <bottom/>
      <diagonal/>
    </border>
    <border>
      <left style="thick">
        <color rgb="FF000000"/>
      </left>
      <right style="thick">
        <color indexed="64"/>
      </right>
      <top style="medium">
        <color rgb="FF000000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rgb="FF000000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28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0" xfId="0" applyFont="1" applyFill="1" applyAlignment="1">
      <alignment vertical="center"/>
    </xf>
    <xf numFmtId="0" fontId="5" fillId="3" borderId="7" xfId="0" applyFont="1" applyFill="1" applyBorder="1"/>
    <xf numFmtId="0" fontId="1" fillId="3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4" borderId="0" xfId="0" applyFont="1" applyFill="1" applyAlignment="1">
      <alignment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4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8" fillId="4" borderId="0" xfId="0" applyFont="1" applyFill="1" applyAlignment="1">
      <alignment vertical="center"/>
    </xf>
    <xf numFmtId="0" fontId="2" fillId="5" borderId="7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2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0" borderId="3" xfId="0" applyFont="1" applyBorder="1"/>
    <xf numFmtId="0" fontId="2" fillId="0" borderId="14" xfId="0" applyFont="1" applyBorder="1"/>
    <xf numFmtId="0" fontId="2" fillId="2" borderId="0" xfId="0" applyFont="1" applyFill="1"/>
    <xf numFmtId="0" fontId="0" fillId="0" borderId="13" xfId="0" applyBorder="1"/>
    <xf numFmtId="0" fontId="1" fillId="2" borderId="0" xfId="0" applyFont="1" applyFill="1"/>
    <xf numFmtId="0" fontId="0" fillId="5" borderId="17" xfId="0" applyFill="1" applyBorder="1" applyAlignment="1">
      <alignment horizontal="center"/>
    </xf>
    <xf numFmtId="0" fontId="0" fillId="0" borderId="17" xfId="0" applyBorder="1"/>
    <xf numFmtId="0" fontId="10" fillId="6" borderId="5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3" fillId="6" borderId="5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0" fillId="6" borderId="18" xfId="0" applyFont="1" applyFill="1" applyBorder="1" applyAlignment="1">
      <alignment horizontal="center"/>
    </xf>
    <xf numFmtId="0" fontId="13" fillId="6" borderId="18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8" fillId="10" borderId="10" xfId="0" applyFont="1" applyFill="1" applyBorder="1" applyAlignment="1">
      <alignment horizontal="center" vertical="center"/>
    </xf>
    <xf numFmtId="0" fontId="18" fillId="10" borderId="5" xfId="0" applyFont="1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/>
    </xf>
    <xf numFmtId="0" fontId="18" fillId="10" borderId="11" xfId="0" applyFont="1" applyFill="1" applyBorder="1" applyAlignment="1">
      <alignment horizontal="center" vertical="center" wrapText="1"/>
    </xf>
    <xf numFmtId="0" fontId="18" fillId="10" borderId="25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18" fillId="10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10" borderId="1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0" fillId="7" borderId="11" xfId="0" quotePrefix="1" applyFont="1" applyFill="1" applyBorder="1" applyAlignment="1">
      <alignment horizontal="center" vertical="center"/>
    </xf>
    <xf numFmtId="0" fontId="10" fillId="6" borderId="26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7" borderId="5" xfId="0" quotePrefix="1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/>
    </xf>
    <xf numFmtId="0" fontId="1" fillId="9" borderId="3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9" borderId="2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9" borderId="34" xfId="0" applyFont="1" applyFill="1" applyBorder="1" applyAlignment="1">
      <alignment horizontal="center" vertical="center"/>
    </xf>
    <xf numFmtId="0" fontId="1" fillId="9" borderId="3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13" fillId="6" borderId="18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10" fillId="9" borderId="18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" fillId="9" borderId="3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6" borderId="28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0" fillId="7" borderId="29" xfId="0" quotePrefix="1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2" fillId="8" borderId="38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10" borderId="20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vertical="center"/>
    </xf>
    <xf numFmtId="0" fontId="10" fillId="9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0" fillId="2" borderId="0" xfId="0" applyFont="1" applyFill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3" fillId="11" borderId="3" xfId="0" applyFont="1" applyFill="1" applyBorder="1" applyAlignment="1">
      <alignment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23" fillId="11" borderId="0" xfId="0" applyFont="1" applyFill="1" applyAlignment="1">
      <alignment vertical="center"/>
    </xf>
    <xf numFmtId="0" fontId="21" fillId="11" borderId="0" xfId="0" applyFont="1" applyFill="1" applyAlignment="1">
      <alignment horizontal="center" vertical="center"/>
    </xf>
    <xf numFmtId="0" fontId="21" fillId="11" borderId="7" xfId="0" applyFont="1" applyFill="1" applyBorder="1" applyAlignment="1">
      <alignment vertical="center"/>
    </xf>
    <xf numFmtId="0" fontId="24" fillId="11" borderId="7" xfId="0" applyFont="1" applyFill="1" applyBorder="1"/>
    <xf numFmtId="0" fontId="25" fillId="11" borderId="21" xfId="0" applyFont="1" applyFill="1" applyBorder="1" applyAlignment="1">
      <alignment vertical="center"/>
    </xf>
    <xf numFmtId="0" fontId="21" fillId="11" borderId="24" xfId="0" applyFont="1" applyFill="1" applyBorder="1" applyAlignment="1">
      <alignment horizontal="center" vertical="center"/>
    </xf>
    <xf numFmtId="0" fontId="22" fillId="11" borderId="39" xfId="0" applyFont="1" applyFill="1" applyBorder="1" applyAlignment="1">
      <alignment vertical="center"/>
    </xf>
    <xf numFmtId="0" fontId="18" fillId="10" borderId="24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0" fillId="9" borderId="24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2" fillId="11" borderId="0" xfId="0" applyFont="1" applyFill="1" applyAlignment="1">
      <alignment vertical="center"/>
    </xf>
    <xf numFmtId="0" fontId="26" fillId="10" borderId="5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14" fillId="0" borderId="0" xfId="0" applyFont="1"/>
    <xf numFmtId="0" fontId="10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0" fillId="0" borderId="18" xfId="0" applyFont="1" applyBorder="1"/>
    <xf numFmtId="0" fontId="10" fillId="2" borderId="18" xfId="0" applyFont="1" applyFill="1" applyBorder="1"/>
    <xf numFmtId="0" fontId="2" fillId="0" borderId="18" xfId="0" applyFont="1" applyBorder="1"/>
    <xf numFmtId="0" fontId="2" fillId="2" borderId="18" xfId="0" applyFont="1" applyFill="1" applyBorder="1"/>
    <xf numFmtId="0" fontId="10" fillId="0" borderId="18" xfId="0" applyFont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1" fillId="11" borderId="8" xfId="0" applyFont="1" applyFill="1" applyBorder="1" applyAlignment="1">
      <alignment horizontal="center" vertical="center" wrapText="1"/>
    </xf>
    <xf numFmtId="0" fontId="21" fillId="11" borderId="22" xfId="0" applyFont="1" applyFill="1" applyBorder="1" applyAlignment="1">
      <alignment horizontal="center" vertical="center" wrapText="1"/>
    </xf>
    <xf numFmtId="0" fontId="21" fillId="11" borderId="4" xfId="0" applyFont="1" applyFill="1" applyBorder="1" applyAlignment="1">
      <alignment horizontal="center" vertical="center" wrapText="1"/>
    </xf>
    <xf numFmtId="0" fontId="3" fillId="11" borderId="22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4" fillId="8" borderId="5" xfId="0" applyFont="1" applyFill="1" applyBorder="1" applyAlignment="1">
      <alignment horizontal="center"/>
    </xf>
    <xf numFmtId="0" fontId="12" fillId="8" borderId="5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14" fillId="8" borderId="3" xfId="0" applyFont="1" applyFill="1" applyBorder="1" applyAlignment="1">
      <alignment horizontal="center"/>
    </xf>
    <xf numFmtId="0" fontId="14" fillId="8" borderId="10" xfId="0" applyFont="1" applyFill="1" applyBorder="1" applyAlignment="1">
      <alignment horizontal="center"/>
    </xf>
    <xf numFmtId="0" fontId="15" fillId="8" borderId="5" xfId="0" applyFont="1" applyFill="1" applyBorder="1" applyAlignment="1">
      <alignment horizontal="center"/>
    </xf>
    <xf numFmtId="0" fontId="14" fillId="8" borderId="16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0" fontId="14" fillId="8" borderId="6" xfId="0" applyFont="1" applyFill="1" applyBorder="1" applyAlignment="1">
      <alignment horizontal="center"/>
    </xf>
    <xf numFmtId="0" fontId="28" fillId="8" borderId="5" xfId="0" applyFont="1" applyFill="1" applyBorder="1" applyAlignment="1">
      <alignment horizontal="center"/>
    </xf>
    <xf numFmtId="0" fontId="15" fillId="8" borderId="3" xfId="0" applyFont="1" applyFill="1" applyBorder="1" applyAlignment="1">
      <alignment horizontal="center"/>
    </xf>
    <xf numFmtId="0" fontId="28" fillId="8" borderId="3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14" fillId="9" borderId="5" xfId="0" applyFont="1" applyFill="1" applyBorder="1" applyAlignment="1">
      <alignment horizontal="center"/>
    </xf>
    <xf numFmtId="0" fontId="29" fillId="9" borderId="5" xfId="0" applyFont="1" applyFill="1" applyBorder="1" applyAlignment="1">
      <alignment horizontal="center"/>
    </xf>
    <xf numFmtId="0" fontId="29" fillId="9" borderId="3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7" fillId="8" borderId="5" xfId="0" applyFont="1" applyFill="1" applyBorder="1" applyAlignment="1">
      <alignment horizontal="center"/>
    </xf>
    <xf numFmtId="0" fontId="27" fillId="8" borderId="3" xfId="0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31" fillId="9" borderId="18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8" borderId="6" xfId="0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1" fillId="2" borderId="0" xfId="0" applyFont="1" applyFill="1" applyBorder="1"/>
    <xf numFmtId="0" fontId="16" fillId="0" borderId="43" xfId="0" applyFont="1" applyBorder="1" applyAlignment="1">
      <alignment horizontal="center"/>
    </xf>
    <xf numFmtId="0" fontId="31" fillId="9" borderId="5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1" fillId="9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2" fillId="8" borderId="18" xfId="0" applyFont="1" applyFill="1" applyBorder="1"/>
    <xf numFmtId="0" fontId="27" fillId="8" borderId="18" xfId="0" applyFont="1" applyFill="1" applyBorder="1"/>
    <xf numFmtId="0" fontId="31" fillId="9" borderId="18" xfId="0" applyFont="1" applyFill="1" applyBorder="1"/>
    <xf numFmtId="0" fontId="2" fillId="9" borderId="18" xfId="0" applyFont="1" applyFill="1" applyBorder="1"/>
    <xf numFmtId="0" fontId="2" fillId="2" borderId="19" xfId="0" applyFont="1" applyFill="1" applyBorder="1"/>
    <xf numFmtId="0" fontId="12" fillId="0" borderId="44" xfId="0" applyFont="1" applyBorder="1" applyAlignment="1">
      <alignment horizontal="center"/>
    </xf>
    <xf numFmtId="0" fontId="32" fillId="7" borderId="42" xfId="0" applyFont="1" applyFill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0" borderId="19" xfId="0" applyFont="1" applyBorder="1"/>
    <xf numFmtId="0" fontId="27" fillId="2" borderId="19" xfId="0" applyFont="1" applyFill="1" applyBorder="1"/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1" fillId="5" borderId="47" xfId="0" applyFont="1" applyFill="1" applyBorder="1" applyAlignment="1">
      <alignment horizontal="center"/>
    </xf>
    <xf numFmtId="0" fontId="0" fillId="5" borderId="47" xfId="0" applyFill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0" fillId="5" borderId="47" xfId="0" applyFill="1" applyBorder="1"/>
    <xf numFmtId="0" fontId="0" fillId="5" borderId="40" xfId="0" applyFill="1" applyBorder="1"/>
    <xf numFmtId="0" fontId="2" fillId="5" borderId="48" xfId="0" applyFont="1" applyFill="1" applyBorder="1" applyAlignment="1">
      <alignment horizontal="center" vertical="center"/>
    </xf>
    <xf numFmtId="0" fontId="2" fillId="5" borderId="49" xfId="0" applyFont="1" applyFill="1" applyBorder="1" applyAlignment="1">
      <alignment horizontal="center" vertical="center"/>
    </xf>
    <xf numFmtId="0" fontId="1" fillId="0" borderId="50" xfId="0" applyFont="1" applyBorder="1" applyAlignment="1">
      <alignment vertical="center"/>
    </xf>
    <xf numFmtId="0" fontId="2" fillId="10" borderId="3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00FF"/>
      <color rgb="FFFFFF99"/>
      <color rgb="FFFF9B9B"/>
      <color rgb="FFFF5050"/>
      <color rgb="FF00B33E"/>
      <color rgb="FF45D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581024</xdr:colOff>
      <xdr:row>0</xdr:row>
      <xdr:rowOff>9524</xdr:rowOff>
    </xdr:from>
    <xdr:to>
      <xdr:col>10</xdr:col>
      <xdr:colOff>1794933</xdr:colOff>
      <xdr:row>4</xdr:row>
      <xdr:rowOff>50799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4F2EE7-0D6B-E19D-F563-C5D93BA9A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4" y="9524"/>
          <a:ext cx="14912976" cy="3698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9525</xdr:rowOff>
    </xdr:from>
    <xdr:to>
      <xdr:col>11</xdr:col>
      <xdr:colOff>1752600</xdr:colOff>
      <xdr:row>3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94E8F3-237E-4713-A5D1-3737DA5DA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9525"/>
          <a:ext cx="16314420" cy="31489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9525</xdr:rowOff>
    </xdr:from>
    <xdr:to>
      <xdr:col>11</xdr:col>
      <xdr:colOff>1724025</xdr:colOff>
      <xdr:row>3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94947A-0B92-4F68-9953-F280AF65A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9525"/>
          <a:ext cx="16299180" cy="31489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9525</xdr:rowOff>
    </xdr:from>
    <xdr:to>
      <xdr:col>11</xdr:col>
      <xdr:colOff>1724025</xdr:colOff>
      <xdr:row>3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6A5B1F-EAF6-4234-ADBB-1EB815B77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9525"/>
          <a:ext cx="16314420" cy="31489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9525</xdr:rowOff>
    </xdr:from>
    <xdr:to>
      <xdr:col>11</xdr:col>
      <xdr:colOff>1724025</xdr:colOff>
      <xdr:row>3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5EA70F-0574-48E8-94DF-DB56D7F39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9525"/>
          <a:ext cx="16299180" cy="31489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9525</xdr:rowOff>
    </xdr:from>
    <xdr:to>
      <xdr:col>11</xdr:col>
      <xdr:colOff>1724025</xdr:colOff>
      <xdr:row>3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43169A-419E-4C92-A082-2F342B929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9525"/>
          <a:ext cx="16299180" cy="3148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65"/>
  <sheetViews>
    <sheetView tabSelected="1" topLeftCell="B1" zoomScale="45" zoomScaleNormal="45" workbookViewId="0">
      <selection activeCell="K28" sqref="K28"/>
    </sheetView>
  </sheetViews>
  <sheetFormatPr defaultRowHeight="27" thickTop="1" thickBottom="1" x14ac:dyDescent="0.55000000000000004"/>
  <cols>
    <col min="1" max="1" width="9.109375" style="35"/>
    <col min="2" max="2" width="20.109375" style="38" customWidth="1"/>
    <col min="3" max="3" width="18.5546875" style="73" customWidth="1"/>
    <col min="4" max="4" width="18" style="73" customWidth="1"/>
    <col min="5" max="5" width="18.33203125" style="40" customWidth="1"/>
    <col min="6" max="6" width="26" customWidth="1"/>
    <col min="7" max="7" width="18.33203125" style="39" customWidth="1"/>
    <col min="8" max="8" width="23.5546875" style="39" customWidth="1"/>
    <col min="9" max="9" width="21.77734375" style="40" customWidth="1"/>
    <col min="10" max="11" width="26.44140625" style="40" customWidth="1"/>
    <col min="12" max="12" width="26.44140625" style="39" customWidth="1"/>
    <col min="13" max="13" width="13" style="39" customWidth="1"/>
    <col min="14" max="14" width="12.5546875" style="40" customWidth="1"/>
    <col min="15" max="15" width="12.88671875" style="39" customWidth="1"/>
    <col min="16" max="16" width="13.33203125" style="40" customWidth="1"/>
    <col min="17" max="17" width="13.44140625" style="39" customWidth="1"/>
    <col min="18" max="18" width="13" style="40" customWidth="1"/>
    <col min="19" max="19" width="12.5546875" style="40" customWidth="1"/>
    <col min="20" max="20" width="12.44140625" style="189" customWidth="1"/>
    <col min="21" max="21" width="13.21875" style="40" customWidth="1"/>
    <col min="22" max="22" width="11.6640625" style="40" customWidth="1"/>
    <col min="23" max="23" width="13.109375" customWidth="1"/>
    <col min="24" max="24" width="13.109375" style="40" customWidth="1"/>
  </cols>
  <sheetData>
    <row r="1" spans="1:49" s="1" customFormat="1" ht="102" customHeight="1" thickTop="1" thickBot="1" x14ac:dyDescent="0.35">
      <c r="A1" s="18"/>
      <c r="B1" s="79"/>
      <c r="C1" s="74"/>
      <c r="D1" s="32"/>
      <c r="E1" s="21"/>
      <c r="F1" s="18"/>
      <c r="G1" s="37"/>
      <c r="H1" s="37"/>
      <c r="I1" s="21"/>
      <c r="J1" s="4"/>
      <c r="K1" s="21"/>
      <c r="L1" s="36"/>
      <c r="M1" s="154" t="s">
        <v>47</v>
      </c>
      <c r="N1" s="21"/>
      <c r="O1" s="37"/>
      <c r="P1" s="21"/>
      <c r="Q1" s="37"/>
      <c r="R1" s="21"/>
      <c r="S1" s="21"/>
      <c r="T1" s="185"/>
      <c r="U1" s="21"/>
      <c r="V1" s="21"/>
      <c r="W1" s="18"/>
      <c r="X1" s="21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</row>
    <row r="2" spans="1:49" s="3" customFormat="1" ht="75.599999999999994" customHeight="1" thickTop="1" thickBot="1" x14ac:dyDescent="0.35">
      <c r="A2" s="19"/>
      <c r="B2" s="79"/>
      <c r="C2" s="32"/>
      <c r="D2" s="32"/>
      <c r="E2" s="37"/>
      <c r="F2" s="19"/>
      <c r="G2" s="37"/>
      <c r="H2" s="37"/>
      <c r="I2" s="37"/>
      <c r="J2" s="37"/>
      <c r="K2" s="36"/>
      <c r="L2" s="37"/>
      <c r="M2" s="155" t="s">
        <v>0</v>
      </c>
      <c r="N2" s="37"/>
      <c r="O2" s="37"/>
      <c r="P2" s="37"/>
      <c r="Q2" s="37"/>
      <c r="R2" s="37"/>
      <c r="S2" s="37"/>
      <c r="T2" s="185"/>
      <c r="U2" s="37"/>
      <c r="V2" s="37"/>
      <c r="W2" s="19"/>
      <c r="X2" s="37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</row>
    <row r="3" spans="1:49" s="2" customFormat="1" ht="73.8" customHeight="1" thickTop="1" thickBot="1" x14ac:dyDescent="0.35">
      <c r="A3" s="20"/>
      <c r="B3" s="162"/>
      <c r="C3" s="163"/>
      <c r="D3" s="164"/>
      <c r="E3" s="20"/>
      <c r="F3" s="20"/>
      <c r="G3" s="165"/>
      <c r="H3" s="165"/>
      <c r="I3" s="20"/>
      <c r="J3" s="20"/>
      <c r="K3" s="20"/>
      <c r="L3" s="176" t="s">
        <v>69</v>
      </c>
      <c r="M3" s="200" t="s">
        <v>66</v>
      </c>
      <c r="N3" s="201"/>
      <c r="O3" s="202" t="s">
        <v>67</v>
      </c>
      <c r="P3" s="201"/>
      <c r="Q3" s="202" t="s">
        <v>68</v>
      </c>
      <c r="R3" s="201"/>
      <c r="S3" s="202" t="s">
        <v>70</v>
      </c>
      <c r="T3" s="203"/>
      <c r="U3" s="202" t="s">
        <v>71</v>
      </c>
      <c r="V3" s="201"/>
      <c r="W3" s="152" t="s">
        <v>6</v>
      </c>
      <c r="X3" s="166"/>
      <c r="Y3" s="92"/>
    </row>
    <row r="4" spans="1:49" s="2" customFormat="1" ht="36" customHeight="1" thickTop="1" thickBot="1" x14ac:dyDescent="0.65">
      <c r="A4" s="20"/>
      <c r="B4" s="167"/>
      <c r="C4" s="168"/>
      <c r="D4" s="168"/>
      <c r="E4" s="169"/>
      <c r="F4" s="169"/>
      <c r="G4" s="170"/>
      <c r="H4" s="170"/>
      <c r="I4" s="169"/>
      <c r="J4" s="169"/>
      <c r="K4" s="169"/>
      <c r="L4" s="177" t="s">
        <v>59</v>
      </c>
      <c r="M4" s="171" t="s">
        <v>7</v>
      </c>
      <c r="N4" s="172">
        <v>79</v>
      </c>
      <c r="O4" s="173" t="s">
        <v>7</v>
      </c>
      <c r="P4" s="172">
        <v>74</v>
      </c>
      <c r="Q4" s="174" t="s">
        <v>7</v>
      </c>
      <c r="R4" s="172">
        <v>64</v>
      </c>
      <c r="S4" s="174" t="s">
        <v>7</v>
      </c>
      <c r="T4" s="186">
        <v>73</v>
      </c>
      <c r="U4" s="174" t="s">
        <v>7</v>
      </c>
      <c r="V4" s="186">
        <v>74</v>
      </c>
      <c r="W4" s="174" t="s">
        <v>7</v>
      </c>
      <c r="X4" s="175"/>
      <c r="Y4" s="92"/>
    </row>
    <row r="5" spans="1:49" s="91" customFormat="1" ht="91.2" customHeight="1" thickTop="1" thickBot="1" x14ac:dyDescent="0.35">
      <c r="A5" s="150"/>
      <c r="B5" s="151" t="s">
        <v>8</v>
      </c>
      <c r="C5" s="85" t="s">
        <v>9</v>
      </c>
      <c r="D5" s="86" t="s">
        <v>61</v>
      </c>
      <c r="E5" s="87" t="s">
        <v>11</v>
      </c>
      <c r="F5" s="87" t="s">
        <v>12</v>
      </c>
      <c r="G5" s="86" t="s">
        <v>62</v>
      </c>
      <c r="H5" s="86" t="s">
        <v>63</v>
      </c>
      <c r="I5" s="86" t="s">
        <v>64</v>
      </c>
      <c r="J5" s="88" t="s">
        <v>16</v>
      </c>
      <c r="K5" s="89" t="s">
        <v>60</v>
      </c>
      <c r="L5" s="178" t="s">
        <v>18</v>
      </c>
      <c r="M5" s="85" t="s">
        <v>19</v>
      </c>
      <c r="N5" s="86" t="s">
        <v>65</v>
      </c>
      <c r="O5" s="87" t="s">
        <v>19</v>
      </c>
      <c r="P5" s="86" t="s">
        <v>65</v>
      </c>
      <c r="Q5" s="87" t="s">
        <v>19</v>
      </c>
      <c r="R5" s="86" t="s">
        <v>65</v>
      </c>
      <c r="S5" s="87" t="s">
        <v>19</v>
      </c>
      <c r="T5" s="187" t="s">
        <v>65</v>
      </c>
      <c r="U5" s="87" t="s">
        <v>19</v>
      </c>
      <c r="V5" s="86" t="s">
        <v>65</v>
      </c>
      <c r="W5" s="95" t="s">
        <v>19</v>
      </c>
      <c r="X5" s="89" t="s">
        <v>65</v>
      </c>
      <c r="Y5" s="94"/>
      <c r="Z5" s="93"/>
      <c r="AA5" s="90"/>
    </row>
    <row r="6" spans="1:49" s="109" customFormat="1" ht="34.799999999999997" customHeight="1" thickTop="1" thickBot="1" x14ac:dyDescent="0.35">
      <c r="A6" s="148"/>
      <c r="B6" s="149" t="s">
        <v>21</v>
      </c>
      <c r="C6" s="98" t="s">
        <v>22</v>
      </c>
      <c r="D6" s="99">
        <v>1</v>
      </c>
      <c r="E6" s="100" t="s">
        <v>23</v>
      </c>
      <c r="F6" s="100" t="s">
        <v>24</v>
      </c>
      <c r="G6" s="160">
        <f>AVERAGE(N6,P6,R6,T6,V6,X6)</f>
        <v>83.053599999999989</v>
      </c>
      <c r="H6" s="157">
        <f t="shared" ref="H6:H24" si="0">AVERAGE(M6,O6,Q6,S6,U6,W6)</f>
        <v>60.8</v>
      </c>
      <c r="I6" s="101">
        <f>SUM(N6,P6,R6,T6,V6,X6)</f>
        <v>415.26799999999997</v>
      </c>
      <c r="J6" s="102">
        <v>354.334</v>
      </c>
      <c r="K6" s="103">
        <f>_xlfn.RANK.EQ(J6, $J$6:$J$25,0)</f>
        <v>2</v>
      </c>
      <c r="L6" s="182">
        <f t="shared" ref="L6:L20" si="1">COUNT(M6,O6,Q6,S6,U6,W6)</f>
        <v>5</v>
      </c>
      <c r="M6" s="156">
        <v>58</v>
      </c>
      <c r="N6" s="205">
        <v>73.417000000000002</v>
      </c>
      <c r="O6" s="157">
        <v>74</v>
      </c>
      <c r="P6" s="104">
        <v>100</v>
      </c>
      <c r="Q6" s="157">
        <v>39</v>
      </c>
      <c r="R6" s="153">
        <v>60.936999999999998</v>
      </c>
      <c r="S6" s="157">
        <v>64</v>
      </c>
      <c r="T6" s="104">
        <v>87.671000000000006</v>
      </c>
      <c r="U6" s="157">
        <v>69</v>
      </c>
      <c r="V6" s="104">
        <v>93.242999999999995</v>
      </c>
      <c r="W6" s="105"/>
      <c r="X6" s="106"/>
      <c r="Y6" s="107"/>
      <c r="Z6" s="108"/>
    </row>
    <row r="7" spans="1:49" s="109" customFormat="1" ht="34.799999999999997" customHeight="1" thickTop="1" thickBot="1" x14ac:dyDescent="0.35">
      <c r="A7" s="96"/>
      <c r="B7" s="97" t="s">
        <v>33</v>
      </c>
      <c r="C7" s="98" t="s">
        <v>22</v>
      </c>
      <c r="D7" s="99">
        <v>2</v>
      </c>
      <c r="E7" s="100" t="s">
        <v>23</v>
      </c>
      <c r="F7" s="100" t="s">
        <v>24</v>
      </c>
      <c r="G7" s="160">
        <f>AVERAGE(N7,P7,R7,T7,V7,X7)</f>
        <v>83.765666666666661</v>
      </c>
      <c r="H7" s="157">
        <f t="shared" si="0"/>
        <v>63</v>
      </c>
      <c r="I7" s="101">
        <f t="shared" ref="I7:I21" si="2">SUM(N7,P7,R7,T7,V7,X7)</f>
        <v>251.297</v>
      </c>
      <c r="J7" s="110">
        <f t="shared" ref="J6:J21" si="3">SUM(N7,P7,R7,T7,V7,X7)</f>
        <v>251.297</v>
      </c>
      <c r="K7" s="111">
        <f t="shared" ref="K7:K25" si="4">_xlfn.RANK.EQ(J7, $J$6:$J$25,0)</f>
        <v>7</v>
      </c>
      <c r="L7" s="182">
        <f t="shared" si="1"/>
        <v>3</v>
      </c>
      <c r="M7" s="156">
        <v>61</v>
      </c>
      <c r="N7" s="104">
        <v>77.215000000000003</v>
      </c>
      <c r="O7" s="157">
        <v>68</v>
      </c>
      <c r="P7" s="104">
        <v>91.891000000000005</v>
      </c>
      <c r="Q7" s="157"/>
      <c r="R7" s="104"/>
      <c r="S7" s="157">
        <v>60</v>
      </c>
      <c r="T7" s="104">
        <v>82.191000000000003</v>
      </c>
      <c r="U7" s="157"/>
      <c r="V7" s="104"/>
      <c r="W7" s="105"/>
      <c r="X7" s="112"/>
      <c r="Y7" s="107"/>
      <c r="Z7" s="113"/>
    </row>
    <row r="8" spans="1:49" s="109" customFormat="1" ht="34.799999999999997" customHeight="1" thickTop="1" thickBot="1" x14ac:dyDescent="0.35">
      <c r="A8" s="96"/>
      <c r="B8" s="97" t="s">
        <v>26</v>
      </c>
      <c r="C8" s="98" t="s">
        <v>27</v>
      </c>
      <c r="D8" s="99">
        <v>3</v>
      </c>
      <c r="E8" s="100" t="s">
        <v>23</v>
      </c>
      <c r="F8" s="100" t="s">
        <v>24</v>
      </c>
      <c r="G8" s="160">
        <f>AVERAGE(N8,P8,R8,T8,V8,X8)</f>
        <v>61.204000000000001</v>
      </c>
      <c r="H8" s="157">
        <f t="shared" si="0"/>
        <v>47</v>
      </c>
      <c r="I8" s="101">
        <f t="shared" si="2"/>
        <v>122.408</v>
      </c>
      <c r="J8" s="110">
        <f t="shared" si="3"/>
        <v>122.408</v>
      </c>
      <c r="K8" s="114">
        <f t="shared" si="4"/>
        <v>12</v>
      </c>
      <c r="L8" s="183">
        <f t="shared" si="1"/>
        <v>2</v>
      </c>
      <c r="M8" s="157">
        <v>54</v>
      </c>
      <c r="N8" s="104">
        <v>68.353999999999999</v>
      </c>
      <c r="O8" s="157">
        <v>40</v>
      </c>
      <c r="P8" s="104">
        <v>54.054000000000002</v>
      </c>
      <c r="Q8" s="157"/>
      <c r="R8" s="104"/>
      <c r="S8" s="157"/>
      <c r="T8" s="104"/>
      <c r="U8" s="157"/>
      <c r="V8" s="104"/>
      <c r="W8" s="105"/>
      <c r="X8" s="112"/>
      <c r="Y8" s="107"/>
      <c r="Z8" s="113"/>
    </row>
    <row r="9" spans="1:49" s="109" customFormat="1" ht="34.799999999999997" customHeight="1" thickTop="1" thickBot="1" x14ac:dyDescent="0.35">
      <c r="A9" s="96"/>
      <c r="B9" s="97" t="s">
        <v>38</v>
      </c>
      <c r="C9" s="98" t="s">
        <v>28</v>
      </c>
      <c r="D9" s="99">
        <v>4</v>
      </c>
      <c r="E9" s="100" t="s">
        <v>23</v>
      </c>
      <c r="F9" s="100" t="s">
        <v>24</v>
      </c>
      <c r="G9" s="160">
        <f>AVERAGE(N9,P9,R9,T9,V9,X9)</f>
        <v>63.188000000000002</v>
      </c>
      <c r="H9" s="157">
        <f t="shared" si="0"/>
        <v>48.5</v>
      </c>
      <c r="I9" s="101">
        <f t="shared" si="2"/>
        <v>126.376</v>
      </c>
      <c r="J9" s="110">
        <f t="shared" si="3"/>
        <v>126.376</v>
      </c>
      <c r="K9" s="114">
        <f t="shared" si="4"/>
        <v>11</v>
      </c>
      <c r="L9" s="157">
        <f t="shared" si="1"/>
        <v>2</v>
      </c>
      <c r="M9" s="157">
        <v>55</v>
      </c>
      <c r="N9" s="104">
        <v>69.62</v>
      </c>
      <c r="O9" s="157">
        <v>42</v>
      </c>
      <c r="P9" s="104">
        <v>56.756</v>
      </c>
      <c r="Q9" s="157"/>
      <c r="R9" s="104"/>
      <c r="S9" s="157"/>
      <c r="T9" s="104"/>
      <c r="U9" s="157"/>
      <c r="V9" s="104"/>
      <c r="W9" s="105"/>
      <c r="X9" s="112"/>
      <c r="Y9" s="107"/>
      <c r="Z9" s="113"/>
    </row>
    <row r="10" spans="1:49" s="109" customFormat="1" ht="34.799999999999997" customHeight="1" thickTop="1" thickBot="1" x14ac:dyDescent="0.35">
      <c r="A10" s="96"/>
      <c r="B10" s="97" t="s">
        <v>36</v>
      </c>
      <c r="C10" s="98" t="s">
        <v>37</v>
      </c>
      <c r="D10" s="99">
        <v>5</v>
      </c>
      <c r="E10" s="100"/>
      <c r="F10" s="100"/>
      <c r="G10" s="160">
        <f>AVERAGE(N10,P11,R10,T10,V10,X10)</f>
        <v>63.290999999999997</v>
      </c>
      <c r="H10" s="157">
        <f t="shared" si="0"/>
        <v>45.5</v>
      </c>
      <c r="I10" s="101">
        <f t="shared" si="2"/>
        <v>118.696</v>
      </c>
      <c r="J10" s="110">
        <f t="shared" si="3"/>
        <v>118.696</v>
      </c>
      <c r="K10" s="114">
        <f t="shared" si="4"/>
        <v>14</v>
      </c>
      <c r="L10" s="157">
        <f t="shared" si="1"/>
        <v>2</v>
      </c>
      <c r="M10" s="157">
        <v>50</v>
      </c>
      <c r="N10" s="104">
        <v>63.290999999999997</v>
      </c>
      <c r="O10" s="179">
        <v>41</v>
      </c>
      <c r="P10" s="181">
        <v>55.405000000000001</v>
      </c>
      <c r="Q10" s="156"/>
      <c r="R10" s="104"/>
      <c r="S10" s="157"/>
      <c r="T10" s="104"/>
      <c r="U10" s="157"/>
      <c r="V10" s="104"/>
      <c r="W10" s="105"/>
      <c r="X10" s="112"/>
      <c r="Y10" s="107"/>
      <c r="Z10" s="113"/>
    </row>
    <row r="11" spans="1:49" s="109" customFormat="1" ht="34.799999999999997" customHeight="1" thickTop="1" thickBot="1" x14ac:dyDescent="0.35">
      <c r="A11" s="96"/>
      <c r="B11" s="97" t="s">
        <v>43</v>
      </c>
      <c r="C11" s="115" t="s">
        <v>35</v>
      </c>
      <c r="D11" s="97">
        <v>6</v>
      </c>
      <c r="E11" s="116" t="s">
        <v>23</v>
      </c>
      <c r="F11" s="100"/>
      <c r="G11" s="160">
        <f>AVERAGE(N11,P11,R11,T11,V11,X11)</f>
        <v>73.894333333333336</v>
      </c>
      <c r="H11" s="157">
        <f t="shared" si="0"/>
        <v>54.333333333333336</v>
      </c>
      <c r="I11" s="101">
        <f t="shared" si="2"/>
        <v>221.68299999999999</v>
      </c>
      <c r="J11" s="110">
        <f t="shared" si="3"/>
        <v>221.68299999999999</v>
      </c>
      <c r="K11" s="114">
        <f t="shared" si="4"/>
        <v>8</v>
      </c>
      <c r="L11" s="157">
        <f t="shared" si="1"/>
        <v>3</v>
      </c>
      <c r="M11" s="157">
        <v>60</v>
      </c>
      <c r="N11" s="104">
        <v>75.948999999999998</v>
      </c>
      <c r="O11" s="157"/>
      <c r="P11" s="180"/>
      <c r="Q11" s="157">
        <v>31</v>
      </c>
      <c r="R11" s="104">
        <v>48.436999999999998</v>
      </c>
      <c r="S11" s="157"/>
      <c r="T11" s="104"/>
      <c r="U11" s="157">
        <v>72</v>
      </c>
      <c r="V11" s="104">
        <v>97.296999999999997</v>
      </c>
      <c r="W11" s="105"/>
      <c r="X11" s="112"/>
      <c r="Y11" s="107"/>
      <c r="Z11" s="113"/>
    </row>
    <row r="12" spans="1:49" s="109" customFormat="1" ht="34.799999999999997" customHeight="1" thickTop="1" thickBot="1" x14ac:dyDescent="0.35">
      <c r="A12" s="96"/>
      <c r="B12" s="97" t="s">
        <v>31</v>
      </c>
      <c r="C12" s="98" t="s">
        <v>28</v>
      </c>
      <c r="D12" s="117">
        <v>7</v>
      </c>
      <c r="E12" s="100" t="s">
        <v>23</v>
      </c>
      <c r="F12" s="100"/>
      <c r="G12" s="160">
        <f t="shared" ref="G12:G21" si="5">AVERAGE(N12,P12,R12,T12,V12,X12)</f>
        <v>25.315999999999999</v>
      </c>
      <c r="H12" s="157">
        <f t="shared" si="0"/>
        <v>20</v>
      </c>
      <c r="I12" s="101">
        <f t="shared" si="2"/>
        <v>25.315999999999999</v>
      </c>
      <c r="J12" s="110">
        <f t="shared" si="3"/>
        <v>25.315999999999999</v>
      </c>
      <c r="K12" s="114">
        <f t="shared" si="4"/>
        <v>19</v>
      </c>
      <c r="L12" s="157">
        <f t="shared" si="1"/>
        <v>1</v>
      </c>
      <c r="M12" s="157">
        <v>20</v>
      </c>
      <c r="N12" s="104">
        <v>25.315999999999999</v>
      </c>
      <c r="O12" s="157"/>
      <c r="P12" s="104"/>
      <c r="Q12" s="157"/>
      <c r="R12" s="104"/>
      <c r="S12" s="157"/>
      <c r="T12" s="104"/>
      <c r="U12" s="157"/>
      <c r="V12" s="104"/>
      <c r="W12" s="105"/>
      <c r="X12" s="112"/>
      <c r="Y12" s="107"/>
      <c r="Z12" s="113"/>
    </row>
    <row r="13" spans="1:49" s="109" customFormat="1" ht="34.799999999999997" customHeight="1" thickTop="1" thickBot="1" x14ac:dyDescent="0.35">
      <c r="A13" s="96"/>
      <c r="B13" s="97" t="s">
        <v>39</v>
      </c>
      <c r="C13" s="98" t="s">
        <v>40</v>
      </c>
      <c r="D13" s="99">
        <v>8</v>
      </c>
      <c r="E13" s="100"/>
      <c r="F13" s="100"/>
      <c r="G13" s="160">
        <f t="shared" si="5"/>
        <v>59.493000000000002</v>
      </c>
      <c r="H13" s="157">
        <f t="shared" si="0"/>
        <v>47</v>
      </c>
      <c r="I13" s="101">
        <f t="shared" si="2"/>
        <v>59.493000000000002</v>
      </c>
      <c r="J13" s="110">
        <f t="shared" si="3"/>
        <v>59.493000000000002</v>
      </c>
      <c r="K13" s="114">
        <f t="shared" si="4"/>
        <v>16</v>
      </c>
      <c r="L13" s="157">
        <f t="shared" si="1"/>
        <v>1</v>
      </c>
      <c r="M13" s="157">
        <v>47</v>
      </c>
      <c r="N13" s="104">
        <v>59.493000000000002</v>
      </c>
      <c r="O13" s="157"/>
      <c r="P13" s="104"/>
      <c r="Q13" s="157"/>
      <c r="R13" s="104"/>
      <c r="S13" s="157"/>
      <c r="T13" s="104"/>
      <c r="U13" s="157"/>
      <c r="V13" s="104"/>
      <c r="W13" s="105"/>
      <c r="X13" s="112"/>
      <c r="Y13" s="107"/>
      <c r="Z13" s="113"/>
    </row>
    <row r="14" spans="1:49" s="109" customFormat="1" ht="34.799999999999997" customHeight="1" thickTop="1" thickBot="1" x14ac:dyDescent="0.35">
      <c r="A14" s="96"/>
      <c r="B14" s="97" t="s">
        <v>29</v>
      </c>
      <c r="C14" s="98" t="s">
        <v>22</v>
      </c>
      <c r="D14" s="99">
        <v>9</v>
      </c>
      <c r="E14" s="100" t="s">
        <v>23</v>
      </c>
      <c r="F14" s="100"/>
      <c r="G14" s="160">
        <f t="shared" si="5"/>
        <v>60.955999999999996</v>
      </c>
      <c r="H14" s="157">
        <f t="shared" si="0"/>
        <v>46.5</v>
      </c>
      <c r="I14" s="101">
        <f t="shared" si="2"/>
        <v>121.91199999999999</v>
      </c>
      <c r="J14" s="110">
        <f t="shared" si="3"/>
        <v>121.91199999999999</v>
      </c>
      <c r="K14" s="114">
        <f t="shared" si="4"/>
        <v>13</v>
      </c>
      <c r="L14" s="157">
        <f t="shared" si="1"/>
        <v>2</v>
      </c>
      <c r="M14" s="157">
        <v>44</v>
      </c>
      <c r="N14" s="104">
        <v>55.695999999999998</v>
      </c>
      <c r="O14" s="157">
        <v>49</v>
      </c>
      <c r="P14" s="104">
        <v>66.215999999999994</v>
      </c>
      <c r="Q14" s="157"/>
      <c r="R14" s="104"/>
      <c r="S14" s="157"/>
      <c r="T14" s="104"/>
      <c r="U14" s="157"/>
      <c r="V14" s="104"/>
      <c r="W14" s="105"/>
      <c r="X14" s="112"/>
      <c r="Y14" s="107"/>
      <c r="Z14" s="113"/>
    </row>
    <row r="15" spans="1:49" s="109" customFormat="1" ht="34.799999999999997" customHeight="1" thickTop="1" thickBot="1" x14ac:dyDescent="0.35">
      <c r="A15" s="96"/>
      <c r="B15" s="97" t="s">
        <v>41</v>
      </c>
      <c r="C15" s="98" t="s">
        <v>32</v>
      </c>
      <c r="D15" s="99">
        <v>10</v>
      </c>
      <c r="E15" s="100"/>
      <c r="F15" s="100"/>
      <c r="G15" s="160">
        <f t="shared" si="5"/>
        <v>72.67</v>
      </c>
      <c r="H15" s="157">
        <f t="shared" si="0"/>
        <v>55</v>
      </c>
      <c r="I15" s="101">
        <f t="shared" si="2"/>
        <v>218.01</v>
      </c>
      <c r="J15" s="110">
        <f t="shared" si="3"/>
        <v>218.01</v>
      </c>
      <c r="K15" s="114">
        <f t="shared" si="4"/>
        <v>9</v>
      </c>
      <c r="L15" s="157">
        <f t="shared" si="1"/>
        <v>3</v>
      </c>
      <c r="M15" s="157">
        <v>58</v>
      </c>
      <c r="N15" s="104">
        <v>73.417000000000002</v>
      </c>
      <c r="O15" s="157">
        <v>56</v>
      </c>
      <c r="P15" s="104">
        <v>75.674999999999997</v>
      </c>
      <c r="Q15" s="157"/>
      <c r="R15" s="104"/>
      <c r="S15" s="157"/>
      <c r="T15" s="104"/>
      <c r="U15" s="157">
        <v>51</v>
      </c>
      <c r="V15" s="104">
        <v>68.918000000000006</v>
      </c>
      <c r="W15" s="105"/>
      <c r="X15" s="112"/>
      <c r="Y15" s="107"/>
      <c r="Z15" s="113"/>
    </row>
    <row r="16" spans="1:49" s="123" customFormat="1" ht="34.799999999999997" customHeight="1" thickTop="1" thickBot="1" x14ac:dyDescent="0.35">
      <c r="A16" s="118"/>
      <c r="B16" s="97" t="s">
        <v>42</v>
      </c>
      <c r="C16" s="98" t="s">
        <v>51</v>
      </c>
      <c r="D16" s="99">
        <v>11</v>
      </c>
      <c r="E16" s="100" t="s">
        <v>23</v>
      </c>
      <c r="F16" s="119"/>
      <c r="G16" s="160">
        <f t="shared" si="5"/>
        <v>81.209000000000003</v>
      </c>
      <c r="H16" s="157">
        <f t="shared" si="0"/>
        <v>59.8</v>
      </c>
      <c r="I16" s="101">
        <f t="shared" si="2"/>
        <v>406.04500000000002</v>
      </c>
      <c r="J16" s="110">
        <v>349.79199999999997</v>
      </c>
      <c r="K16" s="114">
        <f t="shared" si="4"/>
        <v>4</v>
      </c>
      <c r="L16" s="157">
        <f t="shared" si="1"/>
        <v>5</v>
      </c>
      <c r="M16" s="157">
        <v>79</v>
      </c>
      <c r="N16" s="104">
        <v>100</v>
      </c>
      <c r="O16" s="157">
        <v>61</v>
      </c>
      <c r="P16" s="104">
        <v>82.432000000000002</v>
      </c>
      <c r="Q16" s="157">
        <v>36</v>
      </c>
      <c r="R16" s="104">
        <v>56.25</v>
      </c>
      <c r="S16" s="157">
        <v>62</v>
      </c>
      <c r="T16" s="104">
        <v>84.930999999999997</v>
      </c>
      <c r="U16" s="157">
        <v>61</v>
      </c>
      <c r="V16" s="104">
        <v>82.432000000000002</v>
      </c>
      <c r="W16" s="120"/>
      <c r="X16" s="112"/>
      <c r="Y16" s="121"/>
      <c r="Z16" s="122"/>
    </row>
    <row r="17" spans="1:26" s="123" customFormat="1" ht="34.799999999999997" customHeight="1" thickTop="1" thickBot="1" x14ac:dyDescent="0.35">
      <c r="A17" s="118"/>
      <c r="B17" s="97" t="s">
        <v>34</v>
      </c>
      <c r="C17" s="98"/>
      <c r="D17" s="99">
        <v>12</v>
      </c>
      <c r="E17" s="100"/>
      <c r="F17" s="119"/>
      <c r="G17" s="160">
        <f t="shared" si="5"/>
        <v>86.1768</v>
      </c>
      <c r="H17" s="157">
        <f t="shared" si="0"/>
        <v>62.6</v>
      </c>
      <c r="I17" s="101">
        <f t="shared" si="2"/>
        <v>430.88400000000001</v>
      </c>
      <c r="J17" s="110">
        <v>352.5</v>
      </c>
      <c r="K17" s="114">
        <f t="shared" si="4"/>
        <v>3</v>
      </c>
      <c r="L17" s="157">
        <f t="shared" si="1"/>
        <v>5</v>
      </c>
      <c r="M17" s="157">
        <v>64</v>
      </c>
      <c r="N17" s="104">
        <v>81.012</v>
      </c>
      <c r="O17" s="157">
        <v>61</v>
      </c>
      <c r="P17" s="104">
        <v>82.432000000000002</v>
      </c>
      <c r="Q17" s="157">
        <v>57</v>
      </c>
      <c r="R17" s="104">
        <v>89.061999999999998</v>
      </c>
      <c r="S17" s="157">
        <v>73</v>
      </c>
      <c r="T17" s="104">
        <v>100</v>
      </c>
      <c r="U17" s="157">
        <v>58</v>
      </c>
      <c r="V17" s="104">
        <v>78.378</v>
      </c>
      <c r="W17" s="120"/>
      <c r="X17" s="112"/>
      <c r="Y17" s="121"/>
      <c r="Z17" s="122"/>
    </row>
    <row r="18" spans="1:26" s="123" customFormat="1" ht="34.799999999999997" customHeight="1" thickTop="1" thickBot="1" x14ac:dyDescent="0.35">
      <c r="A18" s="118"/>
      <c r="B18" s="97" t="s">
        <v>43</v>
      </c>
      <c r="C18" s="98" t="s">
        <v>25</v>
      </c>
      <c r="D18" s="99">
        <v>13</v>
      </c>
      <c r="E18" s="100"/>
      <c r="F18" s="119"/>
      <c r="G18" s="160">
        <f t="shared" si="5"/>
        <v>47.127249999999997</v>
      </c>
      <c r="H18" s="157">
        <f t="shared" si="0"/>
        <v>34.25</v>
      </c>
      <c r="I18" s="101">
        <f t="shared" si="2"/>
        <v>188.50899999999999</v>
      </c>
      <c r="J18" s="110">
        <f t="shared" si="3"/>
        <v>188.50899999999999</v>
      </c>
      <c r="K18" s="114">
        <f t="shared" si="4"/>
        <v>10</v>
      </c>
      <c r="L18" s="157">
        <f t="shared" si="1"/>
        <v>4</v>
      </c>
      <c r="M18" s="157">
        <v>42</v>
      </c>
      <c r="N18" s="104">
        <v>53.164000000000001</v>
      </c>
      <c r="O18" s="157">
        <v>35</v>
      </c>
      <c r="P18" s="204">
        <v>47.296999999999997</v>
      </c>
      <c r="Q18" s="157">
        <v>33</v>
      </c>
      <c r="R18" s="104">
        <v>51.561999999999998</v>
      </c>
      <c r="S18" s="157"/>
      <c r="T18" s="104"/>
      <c r="U18" s="157">
        <v>27</v>
      </c>
      <c r="V18" s="104">
        <v>36.485999999999997</v>
      </c>
      <c r="W18" s="120"/>
      <c r="X18" s="112"/>
      <c r="Y18" s="121"/>
      <c r="Z18" s="122"/>
    </row>
    <row r="19" spans="1:26" s="123" customFormat="1" ht="34.799999999999997" customHeight="1" thickTop="1" thickBot="1" x14ac:dyDescent="0.35">
      <c r="A19" s="118"/>
      <c r="B19" s="99" t="s">
        <v>44</v>
      </c>
      <c r="C19" s="98" t="s">
        <v>22</v>
      </c>
      <c r="D19" s="99">
        <v>14</v>
      </c>
      <c r="E19" s="100" t="s">
        <v>23</v>
      </c>
      <c r="F19" s="119"/>
      <c r="G19" s="160">
        <f t="shared" si="5"/>
        <v>89.682679999999991</v>
      </c>
      <c r="H19" s="157">
        <f t="shared" si="0"/>
        <v>65.599999999999994</v>
      </c>
      <c r="I19" s="101">
        <f t="shared" si="2"/>
        <v>448.41339999999997</v>
      </c>
      <c r="J19" s="110">
        <v>378.101</v>
      </c>
      <c r="K19" s="114">
        <f t="shared" si="4"/>
        <v>1</v>
      </c>
      <c r="L19" s="157">
        <f t="shared" si="1"/>
        <v>5</v>
      </c>
      <c r="M19" s="157">
        <v>66</v>
      </c>
      <c r="N19" s="104">
        <v>83.544399999999996</v>
      </c>
      <c r="O19" s="157">
        <v>72</v>
      </c>
      <c r="P19" s="104">
        <v>97.296999999999997</v>
      </c>
      <c r="Q19" s="157">
        <v>45</v>
      </c>
      <c r="R19" s="104">
        <v>70.311999999999998</v>
      </c>
      <c r="S19" s="157">
        <v>71</v>
      </c>
      <c r="T19" s="104">
        <v>97.26</v>
      </c>
      <c r="U19" s="157">
        <v>74</v>
      </c>
      <c r="V19" s="104">
        <v>100</v>
      </c>
      <c r="W19" s="120"/>
      <c r="X19" s="124"/>
      <c r="Y19" s="121"/>
      <c r="Z19" s="122"/>
    </row>
    <row r="20" spans="1:26" s="123" customFormat="1" ht="34.799999999999997" customHeight="1" thickTop="1" thickBot="1" x14ac:dyDescent="0.35">
      <c r="A20" s="118"/>
      <c r="B20" s="99" t="s">
        <v>30</v>
      </c>
      <c r="C20" s="98" t="s">
        <v>45</v>
      </c>
      <c r="D20" s="99">
        <v>15</v>
      </c>
      <c r="E20" s="100"/>
      <c r="F20" s="119"/>
      <c r="G20" s="160">
        <f t="shared" si="5"/>
        <v>68.611599999999996</v>
      </c>
      <c r="H20" s="157">
        <f t="shared" si="0"/>
        <v>50.2</v>
      </c>
      <c r="I20" s="101">
        <f t="shared" si="2"/>
        <v>343.05799999999999</v>
      </c>
      <c r="J20" s="110">
        <v>288.37099999999998</v>
      </c>
      <c r="K20" s="114">
        <f t="shared" si="4"/>
        <v>6</v>
      </c>
      <c r="L20" s="157">
        <f t="shared" si="1"/>
        <v>5</v>
      </c>
      <c r="M20" s="157">
        <v>55</v>
      </c>
      <c r="N20" s="104">
        <v>69.62</v>
      </c>
      <c r="O20" s="157">
        <v>43</v>
      </c>
      <c r="P20" s="104">
        <v>58.107999999999997</v>
      </c>
      <c r="Q20" s="157">
        <v>35</v>
      </c>
      <c r="R20" s="104">
        <v>54.686999999999998</v>
      </c>
      <c r="S20" s="157">
        <v>64</v>
      </c>
      <c r="T20" s="104">
        <v>87.671000000000006</v>
      </c>
      <c r="U20" s="157">
        <v>54</v>
      </c>
      <c r="V20" s="104">
        <v>72.971999999999994</v>
      </c>
      <c r="W20" s="125"/>
      <c r="X20" s="126"/>
      <c r="Y20" s="121"/>
      <c r="Z20" s="122"/>
    </row>
    <row r="21" spans="1:26" s="129" customFormat="1" ht="34.799999999999997" customHeight="1" thickTop="1" thickBot="1" x14ac:dyDescent="0.35">
      <c r="A21" s="118"/>
      <c r="B21" s="99" t="s">
        <v>46</v>
      </c>
      <c r="C21" s="99" t="s">
        <v>32</v>
      </c>
      <c r="D21" s="99">
        <v>16</v>
      </c>
      <c r="E21" s="100"/>
      <c r="F21" s="119"/>
      <c r="G21" s="160">
        <f t="shared" si="5"/>
        <v>49.366999999999997</v>
      </c>
      <c r="H21" s="157">
        <f t="shared" si="0"/>
        <v>39</v>
      </c>
      <c r="I21" s="101">
        <f t="shared" si="2"/>
        <v>49.366999999999997</v>
      </c>
      <c r="J21" s="110">
        <f t="shared" si="3"/>
        <v>49.366999999999997</v>
      </c>
      <c r="K21" s="114">
        <f t="shared" si="4"/>
        <v>17</v>
      </c>
      <c r="L21" s="157">
        <f>COUNT(M21,O21,Q21,S21,U21,W21)</f>
        <v>1</v>
      </c>
      <c r="M21" s="157">
        <v>39</v>
      </c>
      <c r="N21" s="104">
        <v>49.366999999999997</v>
      </c>
      <c r="O21" s="157"/>
      <c r="P21" s="104"/>
      <c r="Q21" s="157"/>
      <c r="R21" s="104"/>
      <c r="S21" s="157"/>
      <c r="T21" s="104"/>
      <c r="U21" s="157"/>
      <c r="V21" s="104"/>
      <c r="W21" s="125"/>
      <c r="X21" s="127"/>
      <c r="Y21" s="121"/>
      <c r="Z21" s="128"/>
    </row>
    <row r="22" spans="1:26" s="147" customFormat="1" ht="34.799999999999997" customHeight="1" thickTop="1" thickBot="1" x14ac:dyDescent="0.35">
      <c r="A22" s="118"/>
      <c r="B22" s="130" t="s">
        <v>52</v>
      </c>
      <c r="C22" s="130" t="s">
        <v>22</v>
      </c>
      <c r="D22" s="130">
        <v>17</v>
      </c>
      <c r="E22" s="132" t="s">
        <v>23</v>
      </c>
      <c r="F22" s="133"/>
      <c r="G22" s="247" t="e">
        <f t="shared" ref="G22:G23" si="6">AVERAGE(N22,P22,R22,T22,V22,X22)</f>
        <v>#DIV/0!</v>
      </c>
      <c r="H22" s="248" t="e">
        <f t="shared" si="0"/>
        <v>#DIV/0!</v>
      </c>
      <c r="I22" s="101">
        <f t="shared" ref="I22:I25" si="7">SUM(N22,P22,R22,T22,V22,X22)</f>
        <v>0</v>
      </c>
      <c r="J22" s="110">
        <f t="shared" ref="J22:J25" si="8">SUM(N22,P22,R22,T22,V22,X22)</f>
        <v>0</v>
      </c>
      <c r="K22" s="131">
        <f t="shared" si="4"/>
        <v>20</v>
      </c>
      <c r="L22" s="158">
        <f>COUNT(M22,O22,Q22,S22,U22,W22)</f>
        <v>0</v>
      </c>
      <c r="M22" s="158"/>
      <c r="N22" s="136"/>
      <c r="O22" s="158"/>
      <c r="P22" s="136"/>
      <c r="Q22" s="158"/>
      <c r="R22" s="136"/>
      <c r="S22" s="158"/>
      <c r="T22" s="136"/>
      <c r="U22" s="158"/>
      <c r="V22" s="136"/>
      <c r="W22" s="146"/>
      <c r="X22" s="138"/>
      <c r="Y22" s="121"/>
    </row>
    <row r="23" spans="1:26" s="140" customFormat="1" ht="34.799999999999997" customHeight="1" thickTop="1" thickBot="1" x14ac:dyDescent="0.35">
      <c r="A23" s="118"/>
      <c r="B23" s="130" t="s">
        <v>53</v>
      </c>
      <c r="C23" s="130" t="s">
        <v>54</v>
      </c>
      <c r="D23" s="130">
        <v>18</v>
      </c>
      <c r="E23" s="132" t="s">
        <v>23</v>
      </c>
      <c r="F23" s="133"/>
      <c r="G23" s="161">
        <f t="shared" si="6"/>
        <v>77.597999999999999</v>
      </c>
      <c r="H23" s="157">
        <f t="shared" si="0"/>
        <v>55.75</v>
      </c>
      <c r="I23" s="101">
        <f t="shared" si="7"/>
        <v>310.392</v>
      </c>
      <c r="J23" s="110">
        <f t="shared" si="8"/>
        <v>310.392</v>
      </c>
      <c r="K23" s="135">
        <f t="shared" si="4"/>
        <v>5</v>
      </c>
      <c r="L23" s="159">
        <f>COUNT(M23,O23,Q23,S23,U23,W23)</f>
        <v>4</v>
      </c>
      <c r="M23" s="159"/>
      <c r="N23" s="136"/>
      <c r="O23" s="159">
        <v>63</v>
      </c>
      <c r="P23" s="136">
        <v>85.135000000000005</v>
      </c>
      <c r="Q23" s="159">
        <v>38</v>
      </c>
      <c r="R23" s="136">
        <v>59.375</v>
      </c>
      <c r="S23" s="159">
        <v>55</v>
      </c>
      <c r="T23" s="136">
        <v>75.341999999999999</v>
      </c>
      <c r="U23" s="159">
        <v>67</v>
      </c>
      <c r="V23" s="136">
        <v>90.54</v>
      </c>
      <c r="W23" s="137"/>
      <c r="X23" s="138"/>
      <c r="Y23" s="121"/>
      <c r="Z23" s="139"/>
    </row>
    <row r="24" spans="1:26" s="118" customFormat="1" ht="34.799999999999997" customHeight="1" thickTop="1" thickBot="1" x14ac:dyDescent="0.35">
      <c r="B24" s="130" t="s">
        <v>55</v>
      </c>
      <c r="C24" s="130" t="s">
        <v>56</v>
      </c>
      <c r="D24" s="130">
        <v>19</v>
      </c>
      <c r="E24" s="132"/>
      <c r="F24" s="133"/>
      <c r="G24" s="161">
        <f>AVERAGE(N24,P24,R24,T24,V24,X24)</f>
        <v>40.54</v>
      </c>
      <c r="H24" s="157">
        <f t="shared" si="0"/>
        <v>30</v>
      </c>
      <c r="I24" s="101">
        <f t="shared" si="7"/>
        <v>40.54</v>
      </c>
      <c r="J24" s="110">
        <f t="shared" si="8"/>
        <v>40.54</v>
      </c>
      <c r="K24" s="141">
        <f t="shared" si="4"/>
        <v>18</v>
      </c>
      <c r="L24" s="159">
        <f>COUNT(M24,O24,Q24,S24,U24,W24)</f>
        <v>1</v>
      </c>
      <c r="M24" s="159"/>
      <c r="N24" s="136"/>
      <c r="O24" s="159">
        <v>30</v>
      </c>
      <c r="P24" s="136">
        <v>40.54</v>
      </c>
      <c r="Q24" s="159"/>
      <c r="R24" s="136"/>
      <c r="S24" s="159"/>
      <c r="T24" s="136"/>
      <c r="U24" s="134"/>
      <c r="V24" s="136"/>
      <c r="W24" s="137"/>
      <c r="X24" s="138"/>
      <c r="Y24" s="121"/>
    </row>
    <row r="25" spans="1:26" s="118" customFormat="1" ht="34.799999999999997" customHeight="1" thickTop="1" thickBot="1" x14ac:dyDescent="0.35">
      <c r="B25" s="130" t="s">
        <v>57</v>
      </c>
      <c r="C25" s="130" t="s">
        <v>58</v>
      </c>
      <c r="D25" s="130">
        <v>20</v>
      </c>
      <c r="E25" s="132"/>
      <c r="F25" s="133"/>
      <c r="G25" s="161">
        <f>AVERAGE(N25,P25,R25,T25,V25,X25)</f>
        <v>100</v>
      </c>
      <c r="H25" s="184">
        <f>AVERAGE(M25,O25,Q25,S25,U25,W25)</f>
        <v>64</v>
      </c>
      <c r="I25" s="142">
        <f t="shared" si="7"/>
        <v>100</v>
      </c>
      <c r="J25" s="143">
        <f t="shared" si="8"/>
        <v>100</v>
      </c>
      <c r="K25" s="144">
        <f t="shared" si="4"/>
        <v>15</v>
      </c>
      <c r="L25" s="159">
        <v>1</v>
      </c>
      <c r="M25" s="159"/>
      <c r="N25" s="136"/>
      <c r="O25" s="159"/>
      <c r="P25" s="136"/>
      <c r="Q25" s="159">
        <v>64</v>
      </c>
      <c r="R25" s="145">
        <v>100</v>
      </c>
      <c r="S25" s="159"/>
      <c r="T25" s="136"/>
      <c r="U25" s="134"/>
      <c r="V25" s="136"/>
      <c r="W25" s="137"/>
      <c r="X25" s="138"/>
      <c r="Y25" s="121"/>
    </row>
    <row r="26" spans="1:26" s="35" customFormat="1" ht="26.4" thickTop="1" x14ac:dyDescent="0.5">
      <c r="B26" s="78"/>
      <c r="C26" s="78"/>
      <c r="D26" s="78"/>
      <c r="E26" s="62"/>
      <c r="G26" s="60"/>
      <c r="H26" s="60"/>
      <c r="I26" s="62"/>
      <c r="J26" s="62"/>
      <c r="K26" s="62"/>
      <c r="L26" s="60"/>
      <c r="M26" s="60"/>
      <c r="N26" s="62"/>
      <c r="O26" s="60"/>
      <c r="P26" s="62"/>
      <c r="Q26" s="60"/>
      <c r="R26" s="62"/>
      <c r="S26" s="62"/>
      <c r="T26" s="188"/>
      <c r="U26" s="62"/>
      <c r="V26" s="62"/>
      <c r="X26" s="62"/>
    </row>
    <row r="27" spans="1:26" s="35" customFormat="1" ht="25.8" x14ac:dyDescent="0.5">
      <c r="B27" s="78"/>
      <c r="C27" s="78"/>
      <c r="D27" s="78"/>
      <c r="E27" s="62"/>
      <c r="G27" s="60"/>
      <c r="H27" s="60"/>
      <c r="I27" s="62"/>
      <c r="J27" s="62"/>
      <c r="K27" s="62"/>
      <c r="L27" s="60"/>
      <c r="M27" s="60"/>
      <c r="N27" s="62"/>
      <c r="O27" s="60"/>
      <c r="P27" s="62"/>
      <c r="Q27" s="60"/>
      <c r="R27" s="62"/>
      <c r="S27" s="62"/>
      <c r="T27" s="188"/>
      <c r="U27" s="62"/>
      <c r="V27" s="62"/>
      <c r="X27" s="62"/>
    </row>
    <row r="28" spans="1:26" s="35" customFormat="1" ht="25.8" x14ac:dyDescent="0.5">
      <c r="B28" s="78"/>
      <c r="C28" s="78"/>
      <c r="D28" s="78"/>
      <c r="E28" s="62"/>
      <c r="G28" s="60"/>
      <c r="H28" s="60"/>
      <c r="I28" s="62"/>
      <c r="J28" s="62"/>
      <c r="K28" s="62"/>
      <c r="L28" s="60"/>
      <c r="M28" s="60"/>
      <c r="N28" s="62"/>
      <c r="O28" s="60"/>
      <c r="P28" s="62"/>
      <c r="Q28" s="60"/>
      <c r="R28" s="62"/>
      <c r="S28" s="62"/>
      <c r="T28" s="188"/>
      <c r="U28" s="62"/>
      <c r="V28" s="62"/>
      <c r="X28" s="62"/>
    </row>
    <row r="29" spans="1:26" s="35" customFormat="1" ht="25.8" x14ac:dyDescent="0.5">
      <c r="B29" s="78"/>
      <c r="C29" s="78"/>
      <c r="D29" s="78"/>
      <c r="E29" s="62"/>
      <c r="G29" s="60"/>
      <c r="H29" s="60"/>
      <c r="I29" s="62"/>
      <c r="J29" s="62"/>
      <c r="K29" s="62"/>
      <c r="L29" s="60"/>
      <c r="M29" s="60"/>
      <c r="N29" s="62"/>
      <c r="O29" s="60"/>
      <c r="P29" s="62"/>
      <c r="Q29" s="60"/>
      <c r="R29" s="62"/>
      <c r="S29" s="62"/>
      <c r="T29" s="188"/>
      <c r="U29" s="62"/>
      <c r="V29" s="62"/>
      <c r="X29" s="62"/>
    </row>
    <row r="30" spans="1:26" s="35" customFormat="1" ht="25.8" x14ac:dyDescent="0.5">
      <c r="B30" s="78"/>
      <c r="C30" s="78"/>
      <c r="D30" s="78"/>
      <c r="E30" s="62"/>
      <c r="G30" s="60"/>
      <c r="H30" s="60"/>
      <c r="I30" s="62"/>
      <c r="J30" s="62"/>
      <c r="K30" s="62"/>
      <c r="L30" s="60"/>
      <c r="M30" s="60"/>
      <c r="N30" s="62"/>
      <c r="O30" s="60"/>
      <c r="P30" s="62"/>
      <c r="Q30" s="60"/>
      <c r="R30" s="62"/>
      <c r="S30" s="62"/>
      <c r="T30" s="188"/>
      <c r="U30" s="62"/>
      <c r="V30" s="62"/>
      <c r="X30" s="62"/>
    </row>
    <row r="31" spans="1:26" s="35" customFormat="1" ht="25.8" x14ac:dyDescent="0.5">
      <c r="B31" s="78"/>
      <c r="C31" s="78"/>
      <c r="D31" s="78"/>
      <c r="E31" s="62"/>
      <c r="G31" s="60"/>
      <c r="H31" s="60"/>
      <c r="I31" s="62"/>
      <c r="J31" s="62"/>
      <c r="K31" s="62"/>
      <c r="L31" s="60"/>
      <c r="M31" s="60"/>
      <c r="N31" s="62"/>
      <c r="O31" s="60"/>
      <c r="P31" s="62"/>
      <c r="Q31" s="60"/>
      <c r="R31" s="62"/>
      <c r="S31" s="62"/>
      <c r="T31" s="188"/>
      <c r="U31" s="62"/>
      <c r="V31" s="62"/>
      <c r="X31" s="62"/>
    </row>
    <row r="32" spans="1:26" s="35" customFormat="1" ht="25.8" x14ac:dyDescent="0.5">
      <c r="B32" s="78"/>
      <c r="C32" s="78"/>
      <c r="D32" s="78"/>
      <c r="E32" s="62"/>
      <c r="G32" s="60"/>
      <c r="H32" s="60"/>
      <c r="I32" s="62"/>
      <c r="J32" s="62"/>
      <c r="K32" s="62"/>
      <c r="L32" s="60"/>
      <c r="M32" s="60"/>
      <c r="N32" s="62"/>
      <c r="O32" s="60"/>
      <c r="P32" s="62"/>
      <c r="Q32" s="60"/>
      <c r="R32" s="62"/>
      <c r="S32" s="62"/>
      <c r="T32" s="188"/>
      <c r="U32" s="62"/>
      <c r="V32" s="62"/>
      <c r="X32" s="62"/>
    </row>
    <row r="33" spans="2:24" s="35" customFormat="1" ht="25.8" x14ac:dyDescent="0.5">
      <c r="B33" s="78"/>
      <c r="C33" s="78"/>
      <c r="D33" s="78"/>
      <c r="E33" s="62"/>
      <c r="G33" s="60"/>
      <c r="H33" s="60"/>
      <c r="I33" s="62"/>
      <c r="J33" s="62"/>
      <c r="K33" s="62"/>
      <c r="L33" s="60"/>
      <c r="M33" s="60"/>
      <c r="N33" s="62"/>
      <c r="O33" s="60"/>
      <c r="P33" s="62"/>
      <c r="Q33" s="60"/>
      <c r="R33" s="62"/>
      <c r="S33" s="62"/>
      <c r="T33" s="188"/>
      <c r="U33" s="62"/>
      <c r="V33" s="62"/>
      <c r="X33" s="62"/>
    </row>
    <row r="34" spans="2:24" s="35" customFormat="1" ht="25.8" x14ac:dyDescent="0.5">
      <c r="B34" s="78"/>
      <c r="C34" s="78"/>
      <c r="D34" s="78"/>
      <c r="E34" s="62"/>
      <c r="G34" s="60"/>
      <c r="H34" s="60"/>
      <c r="I34" s="62"/>
      <c r="J34" s="62"/>
      <c r="K34" s="62"/>
      <c r="L34" s="60"/>
      <c r="M34" s="60"/>
      <c r="N34" s="62"/>
      <c r="O34" s="60"/>
      <c r="P34" s="62"/>
      <c r="Q34" s="60"/>
      <c r="R34" s="62"/>
      <c r="S34" s="62"/>
      <c r="T34" s="188"/>
      <c r="U34" s="62"/>
      <c r="V34" s="62"/>
      <c r="X34" s="62"/>
    </row>
    <row r="35" spans="2:24" s="35" customFormat="1" ht="25.8" x14ac:dyDescent="0.5">
      <c r="B35" s="78"/>
      <c r="C35" s="78"/>
      <c r="D35" s="78"/>
      <c r="E35" s="62"/>
      <c r="G35" s="60"/>
      <c r="H35" s="60"/>
      <c r="I35" s="62"/>
      <c r="J35" s="62"/>
      <c r="K35" s="62"/>
      <c r="L35" s="60"/>
      <c r="M35" s="60"/>
      <c r="N35" s="62"/>
      <c r="O35" s="60"/>
      <c r="P35" s="62"/>
      <c r="Q35" s="60"/>
      <c r="R35" s="62"/>
      <c r="S35" s="62"/>
      <c r="T35" s="188"/>
      <c r="U35" s="62"/>
      <c r="V35" s="62"/>
      <c r="X35" s="62"/>
    </row>
    <row r="36" spans="2:24" s="35" customFormat="1" ht="25.8" x14ac:dyDescent="0.5">
      <c r="B36" s="78"/>
      <c r="C36" s="78"/>
      <c r="D36" s="78"/>
      <c r="E36" s="62"/>
      <c r="G36" s="60"/>
      <c r="H36" s="60"/>
      <c r="I36" s="62"/>
      <c r="J36" s="62"/>
      <c r="K36" s="62"/>
      <c r="L36" s="60"/>
      <c r="M36" s="60"/>
      <c r="N36" s="62"/>
      <c r="O36" s="60"/>
      <c r="P36" s="62"/>
      <c r="Q36" s="60"/>
      <c r="R36" s="62"/>
      <c r="S36" s="62"/>
      <c r="T36" s="188"/>
      <c r="U36" s="62"/>
      <c r="V36" s="62"/>
      <c r="X36" s="62"/>
    </row>
    <row r="37" spans="2:24" s="35" customFormat="1" ht="25.8" x14ac:dyDescent="0.5">
      <c r="B37" s="78"/>
      <c r="C37" s="78"/>
      <c r="D37" s="78"/>
      <c r="E37" s="62"/>
      <c r="G37" s="60"/>
      <c r="H37" s="60"/>
      <c r="I37" s="62"/>
      <c r="J37" s="62"/>
      <c r="K37" s="62"/>
      <c r="L37" s="60"/>
      <c r="M37" s="60"/>
      <c r="N37" s="62"/>
      <c r="O37" s="60"/>
      <c r="P37" s="62"/>
      <c r="Q37" s="60"/>
      <c r="R37" s="62"/>
      <c r="S37" s="62"/>
      <c r="T37" s="188"/>
      <c r="U37" s="62"/>
      <c r="V37" s="62"/>
      <c r="X37" s="62"/>
    </row>
    <row r="38" spans="2:24" s="35" customFormat="1" ht="25.8" x14ac:dyDescent="0.5">
      <c r="B38" s="78"/>
      <c r="C38" s="78"/>
      <c r="D38" s="78"/>
      <c r="E38" s="62"/>
      <c r="G38" s="60"/>
      <c r="H38" s="60"/>
      <c r="I38" s="62"/>
      <c r="J38" s="62"/>
      <c r="K38" s="62"/>
      <c r="L38" s="60"/>
      <c r="M38" s="60"/>
      <c r="N38" s="62"/>
      <c r="O38" s="60"/>
      <c r="P38" s="62"/>
      <c r="Q38" s="60"/>
      <c r="R38" s="62"/>
      <c r="S38" s="62"/>
      <c r="T38" s="188"/>
      <c r="U38" s="62"/>
      <c r="V38" s="62"/>
      <c r="X38" s="62"/>
    </row>
    <row r="39" spans="2:24" s="35" customFormat="1" ht="25.8" x14ac:dyDescent="0.5">
      <c r="B39" s="78"/>
      <c r="C39" s="78"/>
      <c r="D39" s="78"/>
      <c r="E39" s="62"/>
      <c r="G39" s="60"/>
      <c r="H39" s="60"/>
      <c r="I39" s="62"/>
      <c r="J39" s="62"/>
      <c r="K39" s="62"/>
      <c r="L39" s="60"/>
      <c r="M39" s="60"/>
      <c r="N39" s="62"/>
      <c r="O39" s="60"/>
      <c r="P39" s="62"/>
      <c r="Q39" s="60"/>
      <c r="R39" s="62"/>
      <c r="S39" s="62"/>
      <c r="T39" s="188"/>
      <c r="U39" s="62"/>
      <c r="V39" s="62"/>
      <c r="X39" s="62"/>
    </row>
    <row r="40" spans="2:24" s="35" customFormat="1" ht="25.8" x14ac:dyDescent="0.5">
      <c r="B40" s="78"/>
      <c r="C40" s="78"/>
      <c r="D40" s="78"/>
      <c r="E40" s="62"/>
      <c r="G40" s="60"/>
      <c r="H40" s="60"/>
      <c r="I40" s="62"/>
      <c r="J40" s="62"/>
      <c r="K40" s="62"/>
      <c r="L40" s="60"/>
      <c r="M40" s="60"/>
      <c r="N40" s="62"/>
      <c r="O40" s="60"/>
      <c r="P40" s="62"/>
      <c r="Q40" s="60"/>
      <c r="R40" s="62"/>
      <c r="S40" s="62"/>
      <c r="T40" s="188"/>
      <c r="U40" s="62"/>
      <c r="V40" s="62"/>
      <c r="X40" s="62"/>
    </row>
    <row r="41" spans="2:24" s="35" customFormat="1" ht="25.8" x14ac:dyDescent="0.5">
      <c r="B41" s="78"/>
      <c r="C41" s="78"/>
      <c r="D41" s="78"/>
      <c r="E41" s="62"/>
      <c r="G41" s="60"/>
      <c r="H41" s="60"/>
      <c r="I41" s="62"/>
      <c r="J41" s="62"/>
      <c r="K41" s="62"/>
      <c r="L41" s="60"/>
      <c r="M41" s="60"/>
      <c r="N41" s="62"/>
      <c r="O41" s="60"/>
      <c r="P41" s="62"/>
      <c r="Q41" s="60"/>
      <c r="R41" s="62"/>
      <c r="S41" s="62"/>
      <c r="T41" s="188"/>
      <c r="U41" s="62"/>
      <c r="V41" s="62"/>
      <c r="X41" s="62"/>
    </row>
    <row r="42" spans="2:24" s="35" customFormat="1" ht="25.8" x14ac:dyDescent="0.5">
      <c r="B42" s="78"/>
      <c r="C42" s="78"/>
      <c r="D42" s="78"/>
      <c r="E42" s="62"/>
      <c r="G42" s="60"/>
      <c r="H42" s="60"/>
      <c r="I42" s="62"/>
      <c r="J42" s="62"/>
      <c r="K42" s="62"/>
      <c r="L42" s="60"/>
      <c r="M42" s="60"/>
      <c r="N42" s="62"/>
      <c r="O42" s="60"/>
      <c r="P42" s="62"/>
      <c r="Q42" s="60"/>
      <c r="R42" s="62"/>
      <c r="S42" s="62"/>
      <c r="T42" s="188"/>
      <c r="U42" s="62"/>
      <c r="V42" s="62"/>
      <c r="X42" s="62"/>
    </row>
    <row r="43" spans="2:24" s="35" customFormat="1" ht="25.8" x14ac:dyDescent="0.5">
      <c r="B43" s="78"/>
      <c r="C43" s="78"/>
      <c r="D43" s="78"/>
      <c r="E43" s="62"/>
      <c r="G43" s="60"/>
      <c r="H43" s="60"/>
      <c r="I43" s="62"/>
      <c r="J43" s="62"/>
      <c r="K43" s="62"/>
      <c r="L43" s="60"/>
      <c r="M43" s="60"/>
      <c r="N43" s="62"/>
      <c r="O43" s="60"/>
      <c r="P43" s="62"/>
      <c r="Q43" s="60"/>
      <c r="R43" s="62"/>
      <c r="S43" s="62"/>
      <c r="T43" s="188"/>
      <c r="U43" s="62"/>
      <c r="V43" s="62"/>
      <c r="X43" s="62"/>
    </row>
    <row r="44" spans="2:24" s="35" customFormat="1" ht="25.8" x14ac:dyDescent="0.5">
      <c r="B44" s="78"/>
      <c r="C44" s="78"/>
      <c r="D44" s="78"/>
      <c r="E44" s="62"/>
      <c r="G44" s="60"/>
      <c r="H44" s="60"/>
      <c r="I44" s="62"/>
      <c r="J44" s="62"/>
      <c r="K44" s="62"/>
      <c r="L44" s="60"/>
      <c r="M44" s="60"/>
      <c r="N44" s="62"/>
      <c r="O44" s="60"/>
      <c r="P44" s="62"/>
      <c r="Q44" s="60"/>
      <c r="R44" s="62"/>
      <c r="S44" s="62"/>
      <c r="T44" s="188"/>
      <c r="U44" s="62"/>
      <c r="V44" s="62"/>
      <c r="X44" s="62"/>
    </row>
    <row r="45" spans="2:24" s="35" customFormat="1" ht="25.8" x14ac:dyDescent="0.5">
      <c r="B45" s="78"/>
      <c r="C45" s="78"/>
      <c r="D45" s="78"/>
      <c r="E45" s="62"/>
      <c r="G45" s="60"/>
      <c r="H45" s="60"/>
      <c r="I45" s="62"/>
      <c r="J45" s="62"/>
      <c r="K45" s="62"/>
      <c r="L45" s="60"/>
      <c r="M45" s="60"/>
      <c r="N45" s="62"/>
      <c r="O45" s="60"/>
      <c r="P45" s="62"/>
      <c r="Q45" s="60"/>
      <c r="R45" s="62"/>
      <c r="S45" s="62"/>
      <c r="T45" s="188"/>
      <c r="U45" s="62"/>
      <c r="V45" s="62"/>
      <c r="X45" s="62"/>
    </row>
    <row r="46" spans="2:24" s="35" customFormat="1" ht="25.8" x14ac:dyDescent="0.5">
      <c r="B46" s="78"/>
      <c r="C46" s="78"/>
      <c r="D46" s="78"/>
      <c r="E46" s="62"/>
      <c r="G46" s="60"/>
      <c r="H46" s="60"/>
      <c r="I46" s="62"/>
      <c r="J46" s="62"/>
      <c r="K46" s="62"/>
      <c r="L46" s="60"/>
      <c r="M46" s="60"/>
      <c r="N46" s="62"/>
      <c r="O46" s="60"/>
      <c r="P46" s="62"/>
      <c r="Q46" s="60"/>
      <c r="R46" s="62"/>
      <c r="S46" s="62"/>
      <c r="T46" s="188"/>
      <c r="U46" s="62"/>
      <c r="V46" s="62"/>
      <c r="X46" s="62"/>
    </row>
    <row r="47" spans="2:24" s="35" customFormat="1" ht="25.8" x14ac:dyDescent="0.5">
      <c r="B47" s="78"/>
      <c r="C47" s="78"/>
      <c r="D47" s="78"/>
      <c r="E47" s="62"/>
      <c r="G47" s="60"/>
      <c r="H47" s="60"/>
      <c r="I47" s="62"/>
      <c r="J47" s="62"/>
      <c r="K47" s="62"/>
      <c r="L47" s="60"/>
      <c r="M47" s="60"/>
      <c r="N47" s="62"/>
      <c r="O47" s="60"/>
      <c r="P47" s="62"/>
      <c r="Q47" s="60"/>
      <c r="R47" s="62"/>
      <c r="S47" s="62"/>
      <c r="T47" s="188"/>
      <c r="U47" s="62"/>
      <c r="V47" s="62"/>
      <c r="X47" s="62"/>
    </row>
    <row r="48" spans="2:24" s="35" customFormat="1" ht="25.8" x14ac:dyDescent="0.5">
      <c r="B48" s="78"/>
      <c r="C48" s="78"/>
      <c r="D48" s="78"/>
      <c r="E48" s="62"/>
      <c r="G48" s="60"/>
      <c r="H48" s="60"/>
      <c r="I48" s="62"/>
      <c r="J48" s="62"/>
      <c r="K48" s="62"/>
      <c r="L48" s="60"/>
      <c r="M48" s="60"/>
      <c r="N48" s="62"/>
      <c r="O48" s="60"/>
      <c r="P48" s="62"/>
      <c r="Q48" s="60"/>
      <c r="R48" s="62"/>
      <c r="S48" s="62"/>
      <c r="T48" s="188"/>
      <c r="U48" s="62"/>
      <c r="V48" s="62"/>
      <c r="X48" s="62"/>
    </row>
    <row r="49" spans="2:24" s="35" customFormat="1" ht="25.8" x14ac:dyDescent="0.5">
      <c r="B49" s="78"/>
      <c r="C49" s="78"/>
      <c r="D49" s="78"/>
      <c r="E49" s="62"/>
      <c r="G49" s="60"/>
      <c r="H49" s="60"/>
      <c r="I49" s="62"/>
      <c r="J49" s="62"/>
      <c r="K49" s="62"/>
      <c r="L49" s="60"/>
      <c r="M49" s="60"/>
      <c r="N49" s="62"/>
      <c r="O49" s="60"/>
      <c r="P49" s="62"/>
      <c r="Q49" s="60"/>
      <c r="R49" s="62"/>
      <c r="S49" s="62"/>
      <c r="T49" s="188"/>
      <c r="U49" s="62"/>
      <c r="V49" s="62"/>
      <c r="X49" s="62"/>
    </row>
    <row r="50" spans="2:24" s="35" customFormat="1" ht="25.8" x14ac:dyDescent="0.5">
      <c r="B50" s="78"/>
      <c r="C50" s="78"/>
      <c r="D50" s="78"/>
      <c r="E50" s="62"/>
      <c r="G50" s="60"/>
      <c r="H50" s="60"/>
      <c r="I50" s="62"/>
      <c r="J50" s="62"/>
      <c r="K50" s="62"/>
      <c r="L50" s="60"/>
      <c r="M50" s="60"/>
      <c r="N50" s="62"/>
      <c r="O50" s="60"/>
      <c r="P50" s="62"/>
      <c r="Q50" s="60"/>
      <c r="R50" s="62"/>
      <c r="S50" s="62"/>
      <c r="T50" s="188"/>
      <c r="U50" s="62"/>
      <c r="V50" s="62"/>
      <c r="X50" s="62"/>
    </row>
    <row r="51" spans="2:24" s="35" customFormat="1" ht="25.8" x14ac:dyDescent="0.5">
      <c r="B51" s="78"/>
      <c r="C51" s="78"/>
      <c r="D51" s="78"/>
      <c r="E51" s="62"/>
      <c r="G51" s="60"/>
      <c r="H51" s="60"/>
      <c r="I51" s="62"/>
      <c r="J51" s="62"/>
      <c r="K51" s="62"/>
      <c r="L51" s="60"/>
      <c r="M51" s="60"/>
      <c r="N51" s="62"/>
      <c r="O51" s="60"/>
      <c r="P51" s="62"/>
      <c r="Q51" s="60"/>
      <c r="R51" s="62"/>
      <c r="S51" s="62"/>
      <c r="T51" s="188"/>
      <c r="U51" s="62"/>
      <c r="V51" s="62"/>
      <c r="X51" s="62"/>
    </row>
    <row r="52" spans="2:24" s="35" customFormat="1" ht="25.8" x14ac:dyDescent="0.5">
      <c r="B52" s="78"/>
      <c r="C52" s="78"/>
      <c r="D52" s="78"/>
      <c r="E52" s="62"/>
      <c r="G52" s="60"/>
      <c r="H52" s="60"/>
      <c r="I52" s="62"/>
      <c r="J52" s="62"/>
      <c r="K52" s="62"/>
      <c r="L52" s="60"/>
      <c r="M52" s="60"/>
      <c r="N52" s="62"/>
      <c r="O52" s="60"/>
      <c r="P52" s="62"/>
      <c r="Q52" s="60"/>
      <c r="R52" s="62"/>
      <c r="S52" s="62"/>
      <c r="T52" s="188"/>
      <c r="U52" s="62"/>
      <c r="V52" s="62"/>
      <c r="X52" s="62"/>
    </row>
    <row r="53" spans="2:24" s="35" customFormat="1" ht="25.8" x14ac:dyDescent="0.5">
      <c r="B53" s="78"/>
      <c r="C53" s="78"/>
      <c r="D53" s="78"/>
      <c r="E53" s="62"/>
      <c r="G53" s="60"/>
      <c r="H53" s="60"/>
      <c r="I53" s="62"/>
      <c r="J53" s="62"/>
      <c r="K53" s="62"/>
      <c r="L53" s="60"/>
      <c r="M53" s="60"/>
      <c r="N53" s="62"/>
      <c r="O53" s="60"/>
      <c r="P53" s="62"/>
      <c r="Q53" s="60"/>
      <c r="R53" s="62"/>
      <c r="S53" s="62"/>
      <c r="T53" s="188"/>
      <c r="U53" s="62"/>
      <c r="V53" s="62"/>
      <c r="X53" s="62"/>
    </row>
    <row r="54" spans="2:24" s="35" customFormat="1" ht="25.8" x14ac:dyDescent="0.5">
      <c r="B54" s="78"/>
      <c r="C54" s="78"/>
      <c r="D54" s="78"/>
      <c r="E54" s="62"/>
      <c r="G54" s="60"/>
      <c r="H54" s="60"/>
      <c r="I54" s="62"/>
      <c r="J54" s="62"/>
      <c r="K54" s="62"/>
      <c r="L54" s="60"/>
      <c r="M54" s="60"/>
      <c r="N54" s="62"/>
      <c r="O54" s="60"/>
      <c r="P54" s="62"/>
      <c r="Q54" s="60"/>
      <c r="R54" s="62"/>
      <c r="S54" s="62"/>
      <c r="T54" s="188"/>
      <c r="U54" s="62"/>
      <c r="V54" s="62"/>
      <c r="X54" s="62"/>
    </row>
    <row r="55" spans="2:24" s="35" customFormat="1" ht="25.8" x14ac:dyDescent="0.5">
      <c r="B55" s="78"/>
      <c r="C55" s="78"/>
      <c r="D55" s="78"/>
      <c r="E55" s="62"/>
      <c r="G55" s="60"/>
      <c r="H55" s="60"/>
      <c r="I55" s="62"/>
      <c r="J55" s="62"/>
      <c r="K55" s="62"/>
      <c r="L55" s="60"/>
      <c r="M55" s="60"/>
      <c r="N55" s="62"/>
      <c r="O55" s="60"/>
      <c r="P55" s="62"/>
      <c r="Q55" s="60"/>
      <c r="R55" s="62"/>
      <c r="S55" s="62"/>
      <c r="T55" s="188"/>
      <c r="U55" s="62"/>
      <c r="V55" s="62"/>
      <c r="X55" s="62"/>
    </row>
    <row r="56" spans="2:24" s="35" customFormat="1" ht="25.8" x14ac:dyDescent="0.5">
      <c r="B56" s="78"/>
      <c r="C56" s="78"/>
      <c r="D56" s="78"/>
      <c r="E56" s="62"/>
      <c r="G56" s="60"/>
      <c r="H56" s="60"/>
      <c r="I56" s="62"/>
      <c r="J56" s="62"/>
      <c r="K56" s="62"/>
      <c r="L56" s="60"/>
      <c r="M56" s="60"/>
      <c r="N56" s="62"/>
      <c r="O56" s="60"/>
      <c r="P56" s="62"/>
      <c r="Q56" s="60"/>
      <c r="R56" s="62"/>
      <c r="S56" s="62"/>
      <c r="T56" s="188"/>
      <c r="U56" s="62"/>
      <c r="V56" s="62"/>
      <c r="X56" s="62"/>
    </row>
    <row r="57" spans="2:24" s="35" customFormat="1" ht="25.8" x14ac:dyDescent="0.5">
      <c r="B57" s="78"/>
      <c r="C57" s="78"/>
      <c r="D57" s="78"/>
      <c r="E57" s="62"/>
      <c r="G57" s="60"/>
      <c r="H57" s="60"/>
      <c r="I57" s="62"/>
      <c r="J57" s="62"/>
      <c r="K57" s="62"/>
      <c r="L57" s="60"/>
      <c r="M57" s="60"/>
      <c r="N57" s="62"/>
      <c r="O57" s="60"/>
      <c r="P57" s="62"/>
      <c r="Q57" s="60"/>
      <c r="R57" s="62"/>
      <c r="S57" s="62"/>
      <c r="T57" s="188"/>
      <c r="U57" s="62"/>
      <c r="V57" s="62"/>
      <c r="X57" s="62"/>
    </row>
    <row r="58" spans="2:24" s="35" customFormat="1" ht="25.8" x14ac:dyDescent="0.5">
      <c r="B58" s="78"/>
      <c r="C58" s="78"/>
      <c r="D58" s="78"/>
      <c r="E58" s="62"/>
      <c r="G58" s="60"/>
      <c r="H58" s="60"/>
      <c r="I58" s="62"/>
      <c r="J58" s="62"/>
      <c r="K58" s="62"/>
      <c r="L58" s="60"/>
      <c r="M58" s="60"/>
      <c r="N58" s="62"/>
      <c r="O58" s="60"/>
      <c r="P58" s="62"/>
      <c r="Q58" s="60"/>
      <c r="R58" s="62"/>
      <c r="S58" s="62"/>
      <c r="T58" s="188"/>
      <c r="U58" s="62"/>
      <c r="V58" s="62"/>
      <c r="X58" s="62"/>
    </row>
    <row r="59" spans="2:24" s="35" customFormat="1" ht="25.8" x14ac:dyDescent="0.5">
      <c r="B59" s="78"/>
      <c r="C59" s="78"/>
      <c r="D59" s="78"/>
      <c r="E59" s="62"/>
      <c r="G59" s="60"/>
      <c r="H59" s="60"/>
      <c r="I59" s="62"/>
      <c r="J59" s="62"/>
      <c r="K59" s="62"/>
      <c r="L59" s="60"/>
      <c r="M59" s="60"/>
      <c r="N59" s="62"/>
      <c r="O59" s="60"/>
      <c r="P59" s="62"/>
      <c r="Q59" s="60"/>
      <c r="R59" s="62"/>
      <c r="S59" s="62"/>
      <c r="T59" s="188"/>
      <c r="U59" s="62"/>
      <c r="V59" s="62"/>
      <c r="X59" s="62"/>
    </row>
    <row r="60" spans="2:24" s="35" customFormat="1" ht="25.8" x14ac:dyDescent="0.5">
      <c r="B60" s="78"/>
      <c r="C60" s="78"/>
      <c r="D60" s="78"/>
      <c r="E60" s="62"/>
      <c r="G60" s="60"/>
      <c r="H60" s="60"/>
      <c r="I60" s="62"/>
      <c r="J60" s="62"/>
      <c r="K60" s="62"/>
      <c r="L60" s="60"/>
      <c r="M60" s="60"/>
      <c r="N60" s="62"/>
      <c r="O60" s="60"/>
      <c r="P60" s="62"/>
      <c r="Q60" s="60"/>
      <c r="R60" s="62"/>
      <c r="S60" s="62"/>
      <c r="T60" s="188"/>
      <c r="U60" s="62"/>
      <c r="V60" s="62"/>
      <c r="X60" s="62"/>
    </row>
    <row r="61" spans="2:24" s="35" customFormat="1" ht="25.8" x14ac:dyDescent="0.5">
      <c r="B61" s="78"/>
      <c r="C61" s="78"/>
      <c r="D61" s="78"/>
      <c r="E61" s="62"/>
      <c r="G61" s="60"/>
      <c r="H61" s="60"/>
      <c r="I61" s="62"/>
      <c r="J61" s="62"/>
      <c r="K61" s="62"/>
      <c r="L61" s="60"/>
      <c r="M61" s="60"/>
      <c r="N61" s="62"/>
      <c r="O61" s="60"/>
      <c r="P61" s="62"/>
      <c r="Q61" s="60"/>
      <c r="R61" s="62"/>
      <c r="S61" s="62"/>
      <c r="T61" s="188"/>
      <c r="U61" s="62"/>
      <c r="V61" s="62"/>
      <c r="X61" s="62"/>
    </row>
    <row r="62" spans="2:24" s="35" customFormat="1" ht="25.8" x14ac:dyDescent="0.5">
      <c r="B62" s="78"/>
      <c r="C62" s="78"/>
      <c r="D62" s="78"/>
      <c r="E62" s="62"/>
      <c r="G62" s="60"/>
      <c r="H62" s="60"/>
      <c r="I62" s="62"/>
      <c r="J62" s="62"/>
      <c r="K62" s="62"/>
      <c r="L62" s="60"/>
      <c r="M62" s="60"/>
      <c r="N62" s="62"/>
      <c r="O62" s="60"/>
      <c r="P62" s="62"/>
      <c r="Q62" s="60"/>
      <c r="R62" s="62"/>
      <c r="S62" s="62"/>
      <c r="T62" s="188"/>
      <c r="U62" s="62"/>
      <c r="V62" s="62"/>
      <c r="X62" s="62"/>
    </row>
    <row r="63" spans="2:24" s="35" customFormat="1" ht="25.8" x14ac:dyDescent="0.5">
      <c r="B63" s="78"/>
      <c r="C63" s="78"/>
      <c r="D63" s="78"/>
      <c r="E63" s="62"/>
      <c r="G63" s="60"/>
      <c r="H63" s="60"/>
      <c r="I63" s="62"/>
      <c r="J63" s="62"/>
      <c r="K63" s="62"/>
      <c r="L63" s="60"/>
      <c r="M63" s="60"/>
      <c r="N63" s="62"/>
      <c r="O63" s="60"/>
      <c r="P63" s="62"/>
      <c r="Q63" s="60"/>
      <c r="R63" s="62"/>
      <c r="S63" s="62"/>
      <c r="T63" s="188"/>
      <c r="U63" s="62"/>
      <c r="V63" s="62"/>
      <c r="X63" s="62"/>
    </row>
    <row r="64" spans="2:24" s="35" customFormat="1" ht="25.8" x14ac:dyDescent="0.5">
      <c r="B64" s="78"/>
      <c r="C64" s="78"/>
      <c r="D64" s="78"/>
      <c r="E64" s="62"/>
      <c r="G64" s="60"/>
      <c r="H64" s="60"/>
      <c r="I64" s="62"/>
      <c r="J64" s="62"/>
      <c r="K64" s="62"/>
      <c r="L64" s="60"/>
      <c r="M64" s="60"/>
      <c r="N64" s="62"/>
      <c r="O64" s="60"/>
      <c r="P64" s="62"/>
      <c r="Q64" s="60"/>
      <c r="R64" s="62"/>
      <c r="S64" s="62"/>
      <c r="T64" s="188"/>
      <c r="U64" s="62"/>
      <c r="V64" s="62"/>
      <c r="X64" s="62"/>
    </row>
    <row r="65" spans="2:2" ht="26.4" thickBot="1" x14ac:dyDescent="0.55000000000000004">
      <c r="B65" s="81"/>
    </row>
  </sheetData>
  <mergeCells count="5">
    <mergeCell ref="M3:N3"/>
    <mergeCell ref="O3:P3"/>
    <mergeCell ref="Q3:R3"/>
    <mergeCell ref="S3:T3"/>
    <mergeCell ref="U3:V3"/>
  </mergeCells>
  <pageMargins left="0.7" right="0.7" top="0.75" bottom="0.75" header="0.3" footer="0.3"/>
  <pageSetup paperSize="11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F4DB1-A6F8-4CA3-A2E0-753AE30F1F28}">
  <dimension ref="A1:AW65"/>
  <sheetViews>
    <sheetView topLeftCell="B1" zoomScale="50" zoomScaleNormal="50" workbookViewId="0">
      <selection activeCell="H27" sqref="H27"/>
    </sheetView>
  </sheetViews>
  <sheetFormatPr defaultRowHeight="27" thickTop="1" thickBottom="1" x14ac:dyDescent="0.55000000000000004"/>
  <cols>
    <col min="1" max="1" width="8.88671875" style="35" hidden="1" customWidth="1"/>
    <col min="2" max="2" width="18.109375" style="58" customWidth="1"/>
    <col min="3" max="3" width="18.5546875" style="39" customWidth="1"/>
    <col min="4" max="4" width="18" style="39" customWidth="1"/>
    <col min="5" max="5" width="18.33203125" style="40" customWidth="1"/>
    <col min="6" max="6" width="26" customWidth="1"/>
    <col min="7" max="7" width="18.33203125" style="40" customWidth="1"/>
    <col min="8" max="8" width="23.5546875" style="40" customWidth="1"/>
    <col min="9" max="9" width="18.33203125" style="40" customWidth="1"/>
    <col min="10" max="12" width="26.44140625" style="40" customWidth="1"/>
    <col min="13" max="13" width="11.5546875" style="40" customWidth="1"/>
    <col min="14" max="14" width="11.109375" style="40" customWidth="1"/>
    <col min="15" max="15" width="11.6640625" style="40" customWidth="1"/>
    <col min="16" max="16" width="12.33203125" style="40" customWidth="1"/>
    <col min="17" max="17" width="13.44140625" style="40" customWidth="1"/>
    <col min="18" max="18" width="12.44140625" style="40" customWidth="1"/>
    <col min="19" max="19" width="10.5546875" style="40" customWidth="1"/>
    <col min="20" max="20" width="12" style="40" customWidth="1"/>
    <col min="21" max="21" width="10.5546875" style="40" customWidth="1"/>
    <col min="22" max="22" width="11.6640625" style="40" customWidth="1"/>
    <col min="23" max="23" width="10.44140625" customWidth="1"/>
    <col min="24" max="24" width="13.109375" style="40" customWidth="1"/>
  </cols>
  <sheetData>
    <row r="1" spans="1:49" s="1" customFormat="1" ht="102" customHeight="1" thickTop="1" thickBot="1" x14ac:dyDescent="0.35">
      <c r="A1" s="18"/>
      <c r="B1" s="56"/>
      <c r="C1" s="36"/>
      <c r="D1" s="37"/>
      <c r="E1" s="21"/>
      <c r="F1" s="18"/>
      <c r="G1" s="21"/>
      <c r="H1" s="21"/>
      <c r="I1" s="21"/>
      <c r="J1" s="4"/>
      <c r="K1" s="21"/>
      <c r="L1" s="36"/>
      <c r="M1" s="43" t="s">
        <v>47</v>
      </c>
      <c r="N1" s="21"/>
      <c r="O1" s="21"/>
      <c r="P1" s="21"/>
      <c r="Q1" s="21"/>
      <c r="R1" s="21"/>
      <c r="S1" s="21"/>
      <c r="T1" s="21"/>
      <c r="U1" s="21"/>
      <c r="V1" s="21"/>
      <c r="W1" s="18"/>
      <c r="X1" s="21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</row>
    <row r="2" spans="1:49" s="3" customFormat="1" ht="75.75" customHeight="1" thickTop="1" thickBot="1" x14ac:dyDescent="0.35">
      <c r="A2" s="19"/>
      <c r="B2" s="56"/>
      <c r="C2" s="37"/>
      <c r="D2" s="37"/>
      <c r="E2" s="37"/>
      <c r="F2" s="19"/>
      <c r="G2" s="37"/>
      <c r="H2" s="37"/>
      <c r="I2" s="37"/>
      <c r="J2" s="37"/>
      <c r="K2" s="36"/>
      <c r="L2" s="37"/>
      <c r="M2" s="22" t="s">
        <v>0</v>
      </c>
      <c r="N2" s="37"/>
      <c r="O2" s="37"/>
      <c r="P2" s="37"/>
      <c r="Q2" s="37"/>
      <c r="R2" s="37"/>
      <c r="S2" s="37"/>
      <c r="T2" s="37"/>
      <c r="U2" s="37"/>
      <c r="V2" s="37"/>
      <c r="W2" s="19"/>
      <c r="X2" s="37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</row>
    <row r="3" spans="1:49" s="2" customFormat="1" ht="36.75" customHeight="1" thickTop="1" thickBot="1" x14ac:dyDescent="0.35">
      <c r="A3" s="20"/>
      <c r="B3" s="56"/>
      <c r="C3" s="37"/>
      <c r="D3" s="36"/>
      <c r="E3" s="21"/>
      <c r="F3" s="20"/>
      <c r="G3" s="21"/>
      <c r="H3" s="21"/>
      <c r="I3" s="21"/>
      <c r="J3" s="21"/>
      <c r="K3" s="21"/>
      <c r="L3" s="21"/>
      <c r="M3" s="42" t="s">
        <v>1</v>
      </c>
      <c r="N3" s="44"/>
      <c r="O3" s="41" t="s">
        <v>2</v>
      </c>
      <c r="P3" s="41"/>
      <c r="Q3" s="41" t="s">
        <v>3</v>
      </c>
      <c r="R3" s="41"/>
      <c r="S3" s="41" t="s">
        <v>4</v>
      </c>
      <c r="T3" s="41"/>
      <c r="U3" s="41" t="s">
        <v>5</v>
      </c>
      <c r="V3" s="41"/>
      <c r="W3" s="16" t="s">
        <v>6</v>
      </c>
      <c r="X3" s="42"/>
    </row>
    <row r="4" spans="1:49" s="4" customFormat="1" ht="36.75" customHeight="1" thickTop="1" thickBot="1" x14ac:dyDescent="0.55000000000000004">
      <c r="A4" s="21"/>
      <c r="B4" s="57"/>
      <c r="C4" s="31"/>
      <c r="D4" s="31"/>
      <c r="E4" s="25"/>
      <c r="F4" s="25"/>
      <c r="G4" s="25"/>
      <c r="H4" s="25"/>
      <c r="I4" s="25"/>
      <c r="J4" s="25"/>
      <c r="K4" s="25"/>
      <c r="L4" s="45"/>
      <c r="M4" s="15" t="s">
        <v>7</v>
      </c>
      <c r="N4" s="12">
        <v>79</v>
      </c>
      <c r="O4" s="14" t="s">
        <v>7</v>
      </c>
      <c r="P4" s="12">
        <v>74</v>
      </c>
      <c r="Q4" s="13" t="s">
        <v>7</v>
      </c>
      <c r="R4" s="12">
        <v>64</v>
      </c>
      <c r="S4" s="13" t="s">
        <v>7</v>
      </c>
      <c r="T4" s="12">
        <v>73</v>
      </c>
      <c r="U4" s="13" t="s">
        <v>7</v>
      </c>
      <c r="V4" s="12">
        <v>74</v>
      </c>
      <c r="W4" s="13" t="s">
        <v>7</v>
      </c>
      <c r="X4" s="17"/>
    </row>
    <row r="5" spans="1:49" s="29" customFormat="1" ht="45.75" customHeight="1" thickTop="1" thickBot="1" x14ac:dyDescent="0.35">
      <c r="A5" s="32"/>
      <c r="B5" s="278" t="s">
        <v>8</v>
      </c>
      <c r="C5" s="279" t="s">
        <v>9</v>
      </c>
      <c r="D5" s="280" t="s">
        <v>10</v>
      </c>
      <c r="E5" s="280" t="s">
        <v>11</v>
      </c>
      <c r="F5" s="280" t="s">
        <v>12</v>
      </c>
      <c r="G5" s="280" t="s">
        <v>13</v>
      </c>
      <c r="H5" s="280" t="s">
        <v>14</v>
      </c>
      <c r="I5" s="280" t="s">
        <v>15</v>
      </c>
      <c r="J5" s="280" t="s">
        <v>16</v>
      </c>
      <c r="K5" s="280" t="s">
        <v>17</v>
      </c>
      <c r="L5" s="280" t="s">
        <v>18</v>
      </c>
      <c r="M5" s="280" t="s">
        <v>19</v>
      </c>
      <c r="N5" s="280" t="s">
        <v>20</v>
      </c>
      <c r="O5" s="280" t="s">
        <v>19</v>
      </c>
      <c r="P5" s="280" t="s">
        <v>20</v>
      </c>
      <c r="Q5" s="280" t="s">
        <v>19</v>
      </c>
      <c r="R5" s="280" t="s">
        <v>20</v>
      </c>
      <c r="S5" s="280" t="s">
        <v>19</v>
      </c>
      <c r="T5" s="280" t="s">
        <v>20</v>
      </c>
      <c r="U5" s="280" t="s">
        <v>19</v>
      </c>
      <c r="V5" s="280" t="s">
        <v>20</v>
      </c>
      <c r="W5" s="280" t="s">
        <v>19</v>
      </c>
      <c r="X5" s="281" t="s">
        <v>20</v>
      </c>
      <c r="Y5" s="48"/>
      <c r="Z5" s="28"/>
    </row>
    <row r="6" spans="1:49" s="7" customFormat="1" ht="33" customHeight="1" thickTop="1" thickBot="1" x14ac:dyDescent="0.55000000000000004">
      <c r="A6" s="33"/>
      <c r="B6" s="220" t="s">
        <v>48</v>
      </c>
      <c r="C6" s="221" t="s">
        <v>32</v>
      </c>
      <c r="D6" s="211">
        <v>41</v>
      </c>
      <c r="E6" s="222"/>
      <c r="F6" s="222"/>
      <c r="G6" s="232">
        <f t="shared" ref="G6:G18" si="0">AVERAGE(N6,P6,R6,T6,V6,X6)</f>
        <v>72.150999999999996</v>
      </c>
      <c r="H6" s="30">
        <v>57</v>
      </c>
      <c r="I6" s="231">
        <f>SUM(N6,P6,R6,T6,V6,X6)</f>
        <v>72.150999999999996</v>
      </c>
      <c r="J6" s="238">
        <f>SUM(N6,P6,R6,T6,V6,X6)</f>
        <v>72.150999999999996</v>
      </c>
      <c r="K6" s="65">
        <f>_xlfn.RANK.EQ(J6, $J$6:$J$22,0)</f>
        <v>1</v>
      </c>
      <c r="L6" s="5">
        <f t="shared" ref="L6:L21" si="1">COUNT(M6,O6,Q6,S6,U6,W6)</f>
        <v>1</v>
      </c>
      <c r="M6" s="30">
        <v>57</v>
      </c>
      <c r="N6" s="238">
        <v>72.150999999999996</v>
      </c>
      <c r="O6" s="5"/>
      <c r="P6" s="236"/>
      <c r="Q6" s="5"/>
      <c r="R6" s="236"/>
      <c r="S6" s="5"/>
      <c r="T6" s="236"/>
      <c r="U6" s="5"/>
      <c r="V6" s="236"/>
      <c r="W6" s="5"/>
      <c r="X6" s="241"/>
      <c r="Y6" s="49"/>
      <c r="Z6" s="6"/>
    </row>
    <row r="7" spans="1:49" s="7" customFormat="1" ht="33" customHeight="1" thickTop="1" thickBot="1" x14ac:dyDescent="0.55000000000000004">
      <c r="A7" s="33"/>
      <c r="B7" s="220" t="s">
        <v>72</v>
      </c>
      <c r="C7" s="221"/>
      <c r="D7" s="211">
        <v>42</v>
      </c>
      <c r="E7" s="222"/>
      <c r="F7" s="222"/>
      <c r="G7" s="233">
        <v>25</v>
      </c>
      <c r="H7" s="206">
        <v>16</v>
      </c>
      <c r="I7" s="231">
        <f>SUM(N7,P7,R7,T7,V7,X7)</f>
        <v>57.432000000000002</v>
      </c>
      <c r="J7" s="238">
        <f>SUM(N7,P7,R7,T7,V7,X7)</f>
        <v>57.432000000000002</v>
      </c>
      <c r="K7" s="65">
        <v>2</v>
      </c>
      <c r="L7" s="84">
        <v>1</v>
      </c>
      <c r="M7" s="5"/>
      <c r="N7" s="238"/>
      <c r="O7" s="5"/>
      <c r="P7" s="236"/>
      <c r="Q7" s="30">
        <v>16</v>
      </c>
      <c r="R7" s="238">
        <v>25</v>
      </c>
      <c r="S7" s="5"/>
      <c r="T7" s="236"/>
      <c r="U7" s="30">
        <v>24</v>
      </c>
      <c r="V7" s="238">
        <v>32.432000000000002</v>
      </c>
      <c r="W7" s="5"/>
      <c r="X7" s="241"/>
      <c r="Y7" s="49"/>
      <c r="Z7" s="6"/>
    </row>
    <row r="8" spans="1:49" s="7" customFormat="1" ht="33" customHeight="1" thickTop="1" thickBot="1" x14ac:dyDescent="0.55000000000000004">
      <c r="A8" s="33"/>
      <c r="B8" s="220"/>
      <c r="C8" s="221"/>
      <c r="D8" s="211"/>
      <c r="E8" s="222"/>
      <c r="F8" s="222"/>
      <c r="G8" s="234"/>
      <c r="H8" s="66" t="e">
        <f t="shared" ref="H8:H21" si="2">AVERAGE(M8,O8,Q8,S8,U8,W8)</f>
        <v>#DIV/0!</v>
      </c>
      <c r="I8" s="66">
        <f t="shared" ref="I6:I21" si="3">SUM(M8,O8,Q8,S8,U8,W8)</f>
        <v>0</v>
      </c>
      <c r="J8" s="239"/>
      <c r="K8" s="66" t="e">
        <f>_xlfn.RANK.EQ(J8, $J$6:$J$22,0)</f>
        <v>#N/A</v>
      </c>
      <c r="L8" s="66">
        <f t="shared" si="1"/>
        <v>0</v>
      </c>
      <c r="M8" s="5"/>
      <c r="N8" s="236"/>
      <c r="O8" s="5"/>
      <c r="P8" s="236"/>
      <c r="Q8" s="5"/>
      <c r="R8" s="236"/>
      <c r="S8" s="5"/>
      <c r="T8" s="236"/>
      <c r="U8" s="5"/>
      <c r="V8" s="236"/>
      <c r="W8" s="5"/>
      <c r="X8" s="241"/>
      <c r="Y8" s="49"/>
      <c r="Z8" s="6"/>
    </row>
    <row r="9" spans="1:49" s="7" customFormat="1" ht="33" customHeight="1" thickTop="1" thickBot="1" x14ac:dyDescent="0.55000000000000004">
      <c r="A9" s="33"/>
      <c r="B9" s="220"/>
      <c r="C9" s="221"/>
      <c r="D9" s="211"/>
      <c r="E9" s="222"/>
      <c r="F9" s="222"/>
      <c r="G9" s="234"/>
      <c r="H9" s="66" t="e">
        <f t="shared" si="2"/>
        <v>#DIV/0!</v>
      </c>
      <c r="I9" s="66">
        <f t="shared" si="3"/>
        <v>0</v>
      </c>
      <c r="J9" s="239"/>
      <c r="K9" s="66" t="e">
        <f>_xlfn.RANK.EQ(J9, $J$6:$J$20,0)</f>
        <v>#N/A</v>
      </c>
      <c r="L9" s="66">
        <f t="shared" si="1"/>
        <v>0</v>
      </c>
      <c r="M9" s="5"/>
      <c r="N9" s="236"/>
      <c r="O9" s="5"/>
      <c r="P9" s="236"/>
      <c r="Q9" s="5"/>
      <c r="R9" s="236"/>
      <c r="S9" s="5"/>
      <c r="T9" s="236"/>
      <c r="U9" s="5"/>
      <c r="V9" s="236"/>
      <c r="W9" s="5"/>
      <c r="X9" s="241"/>
      <c r="Y9" s="49"/>
      <c r="Z9" s="6"/>
    </row>
    <row r="10" spans="1:49" s="7" customFormat="1" ht="33" customHeight="1" thickTop="1" thickBot="1" x14ac:dyDescent="0.55000000000000004">
      <c r="A10" s="33"/>
      <c r="B10" s="220"/>
      <c r="C10" s="221"/>
      <c r="D10" s="211"/>
      <c r="E10" s="222"/>
      <c r="F10" s="222"/>
      <c r="G10" s="234"/>
      <c r="H10" s="66" t="e">
        <f t="shared" si="2"/>
        <v>#DIV/0!</v>
      </c>
      <c r="I10" s="66">
        <f t="shared" si="3"/>
        <v>0</v>
      </c>
      <c r="J10" s="239"/>
      <c r="K10" s="66" t="e">
        <f t="shared" ref="K10:K21" si="4">_xlfn.RANK.EQ(J10, $J$6:$J$22,0)</f>
        <v>#N/A</v>
      </c>
      <c r="L10" s="66">
        <f t="shared" si="1"/>
        <v>0</v>
      </c>
      <c r="M10" s="5"/>
      <c r="N10" s="236"/>
      <c r="O10" s="5"/>
      <c r="P10" s="236"/>
      <c r="Q10" s="5"/>
      <c r="R10" s="236"/>
      <c r="S10" s="5"/>
      <c r="T10" s="236"/>
      <c r="U10" s="5"/>
      <c r="V10" s="236"/>
      <c r="W10" s="5"/>
      <c r="X10" s="241"/>
      <c r="Y10" s="49"/>
      <c r="Z10" s="6"/>
    </row>
    <row r="11" spans="1:49" s="7" customFormat="1" ht="33" customHeight="1" thickTop="1" thickBot="1" x14ac:dyDescent="0.55000000000000004">
      <c r="A11" s="33"/>
      <c r="B11" s="220"/>
      <c r="C11" s="223"/>
      <c r="D11" s="220"/>
      <c r="E11" s="224"/>
      <c r="F11" s="222"/>
      <c r="G11" s="234"/>
      <c r="H11" s="66">
        <f>H7</f>
        <v>16</v>
      </c>
      <c r="I11" s="66">
        <f t="shared" si="3"/>
        <v>0</v>
      </c>
      <c r="J11" s="239"/>
      <c r="K11" s="66" t="e">
        <f t="shared" si="4"/>
        <v>#N/A</v>
      </c>
      <c r="L11" s="66">
        <f t="shared" si="1"/>
        <v>0</v>
      </c>
      <c r="M11" s="5"/>
      <c r="N11" s="236"/>
      <c r="O11" s="5"/>
      <c r="P11" s="236"/>
      <c r="Q11" s="5"/>
      <c r="R11" s="236"/>
      <c r="S11" s="5"/>
      <c r="T11" s="236"/>
      <c r="U11" s="5"/>
      <c r="V11" s="236"/>
      <c r="W11" s="5"/>
      <c r="X11" s="241"/>
      <c r="Y11" s="49"/>
      <c r="Z11" s="6"/>
    </row>
    <row r="12" spans="1:49" s="7" customFormat="1" ht="33" customHeight="1" thickTop="1" thickBot="1" x14ac:dyDescent="0.55000000000000004">
      <c r="A12" s="33"/>
      <c r="B12" s="220"/>
      <c r="C12" s="221"/>
      <c r="D12" s="225"/>
      <c r="E12" s="222"/>
      <c r="F12" s="222"/>
      <c r="G12" s="234"/>
      <c r="H12" s="66" t="e">
        <f t="shared" si="2"/>
        <v>#DIV/0!</v>
      </c>
      <c r="I12" s="66">
        <f t="shared" si="3"/>
        <v>0</v>
      </c>
      <c r="J12" s="239"/>
      <c r="K12" s="66" t="e">
        <f t="shared" si="4"/>
        <v>#N/A</v>
      </c>
      <c r="L12" s="66">
        <f t="shared" si="1"/>
        <v>0</v>
      </c>
      <c r="M12" s="5"/>
      <c r="N12" s="236"/>
      <c r="O12" s="5"/>
      <c r="P12" s="236"/>
      <c r="Q12" s="5"/>
      <c r="R12" s="236"/>
      <c r="S12" s="5"/>
      <c r="T12" s="236"/>
      <c r="U12" s="5"/>
      <c r="V12" s="236"/>
      <c r="W12" s="5"/>
      <c r="X12" s="241"/>
      <c r="Y12" s="49"/>
      <c r="Z12" s="6"/>
    </row>
    <row r="13" spans="1:49" s="7" customFormat="1" ht="33" customHeight="1" thickTop="1" thickBot="1" x14ac:dyDescent="0.55000000000000004">
      <c r="A13" s="33"/>
      <c r="B13" s="220"/>
      <c r="C13" s="221"/>
      <c r="D13" s="211"/>
      <c r="E13" s="222"/>
      <c r="F13" s="222"/>
      <c r="G13" s="234"/>
      <c r="H13" s="66" t="e">
        <f t="shared" si="2"/>
        <v>#DIV/0!</v>
      </c>
      <c r="I13" s="66">
        <f t="shared" si="3"/>
        <v>0</v>
      </c>
      <c r="J13" s="239"/>
      <c r="K13" s="66" t="e">
        <f t="shared" si="4"/>
        <v>#N/A</v>
      </c>
      <c r="L13" s="66">
        <f t="shared" si="1"/>
        <v>0</v>
      </c>
      <c r="M13" s="5"/>
      <c r="N13" s="236"/>
      <c r="O13" s="5"/>
      <c r="P13" s="236"/>
      <c r="Q13" s="5"/>
      <c r="R13" s="236"/>
      <c r="S13" s="5"/>
      <c r="T13" s="236"/>
      <c r="U13" s="5"/>
      <c r="V13" s="236"/>
      <c r="W13" s="5"/>
      <c r="X13" s="241"/>
      <c r="Y13" s="49"/>
      <c r="Z13" s="6"/>
    </row>
    <row r="14" spans="1:49" s="7" customFormat="1" ht="33" customHeight="1" thickTop="1" thickBot="1" x14ac:dyDescent="0.55000000000000004">
      <c r="A14" s="33"/>
      <c r="B14" s="220"/>
      <c r="C14" s="221"/>
      <c r="D14" s="211"/>
      <c r="E14" s="222"/>
      <c r="F14" s="222"/>
      <c r="G14" s="234"/>
      <c r="H14" s="66" t="e">
        <f t="shared" si="2"/>
        <v>#DIV/0!</v>
      </c>
      <c r="I14" s="66">
        <f t="shared" si="3"/>
        <v>0</v>
      </c>
      <c r="J14" s="239"/>
      <c r="K14" s="66" t="e">
        <f t="shared" si="4"/>
        <v>#N/A</v>
      </c>
      <c r="L14" s="66">
        <f t="shared" si="1"/>
        <v>0</v>
      </c>
      <c r="M14" s="5"/>
      <c r="N14" s="236"/>
      <c r="O14" s="5"/>
      <c r="P14" s="236"/>
      <c r="Q14" s="5"/>
      <c r="R14" s="236"/>
      <c r="S14" s="5"/>
      <c r="T14" s="236"/>
      <c r="U14" s="5"/>
      <c r="V14" s="236"/>
      <c r="W14" s="5"/>
      <c r="X14" s="241"/>
      <c r="Y14" s="49"/>
      <c r="Z14" s="6"/>
    </row>
    <row r="15" spans="1:49" s="7" customFormat="1" ht="33" customHeight="1" thickTop="1" thickBot="1" x14ac:dyDescent="0.55000000000000004">
      <c r="A15" s="33"/>
      <c r="B15" s="220"/>
      <c r="C15" s="221"/>
      <c r="D15" s="211"/>
      <c r="E15" s="222"/>
      <c r="F15" s="222"/>
      <c r="G15" s="234"/>
      <c r="H15" s="66" t="e">
        <f t="shared" si="2"/>
        <v>#DIV/0!</v>
      </c>
      <c r="I15" s="230">
        <f t="shared" si="3"/>
        <v>0</v>
      </c>
      <c r="J15" s="239"/>
      <c r="K15" s="66" t="e">
        <f t="shared" si="4"/>
        <v>#N/A</v>
      </c>
      <c r="L15" s="66">
        <f t="shared" si="1"/>
        <v>0</v>
      </c>
      <c r="M15" s="5"/>
      <c r="N15" s="236"/>
      <c r="O15" s="5"/>
      <c r="P15" s="236"/>
      <c r="Q15" s="5"/>
      <c r="R15" s="236"/>
      <c r="S15" s="5"/>
      <c r="T15" s="236"/>
      <c r="U15" s="5"/>
      <c r="V15" s="236"/>
      <c r="W15" s="5"/>
      <c r="X15" s="241"/>
      <c r="Y15" s="49"/>
      <c r="Z15" s="6"/>
    </row>
    <row r="16" spans="1:49" s="10" customFormat="1" ht="33" customHeight="1" thickTop="1" thickBot="1" x14ac:dyDescent="0.55000000000000004">
      <c r="A16" s="34"/>
      <c r="B16" s="220"/>
      <c r="C16" s="221"/>
      <c r="D16" s="211"/>
      <c r="E16" s="222"/>
      <c r="F16" s="226"/>
      <c r="G16" s="234"/>
      <c r="H16" s="66" t="e">
        <f t="shared" si="2"/>
        <v>#DIV/0!</v>
      </c>
      <c r="I16" s="66">
        <f t="shared" si="3"/>
        <v>0</v>
      </c>
      <c r="J16" s="239"/>
      <c r="K16" s="66" t="e">
        <f t="shared" si="4"/>
        <v>#N/A</v>
      </c>
      <c r="L16" s="66">
        <f t="shared" si="1"/>
        <v>0</v>
      </c>
      <c r="M16" s="5"/>
      <c r="N16" s="236"/>
      <c r="O16" s="5"/>
      <c r="P16" s="236"/>
      <c r="Q16" s="5"/>
      <c r="R16" s="236"/>
      <c r="S16" s="5"/>
      <c r="T16" s="236"/>
      <c r="U16" s="5"/>
      <c r="V16" s="236"/>
      <c r="W16" s="8"/>
      <c r="X16" s="241"/>
      <c r="Y16" s="50"/>
      <c r="Z16" s="9"/>
    </row>
    <row r="17" spans="1:26" s="10" customFormat="1" ht="33" customHeight="1" thickTop="1" thickBot="1" x14ac:dyDescent="0.55000000000000004">
      <c r="A17" s="34"/>
      <c r="B17" s="220"/>
      <c r="C17" s="221"/>
      <c r="D17" s="211"/>
      <c r="E17" s="222"/>
      <c r="F17" s="226"/>
      <c r="G17" s="234"/>
      <c r="H17" s="66" t="e">
        <f t="shared" si="2"/>
        <v>#DIV/0!</v>
      </c>
      <c r="I17" s="66">
        <f t="shared" si="3"/>
        <v>0</v>
      </c>
      <c r="J17" s="239"/>
      <c r="K17" s="66" t="e">
        <f t="shared" si="4"/>
        <v>#N/A</v>
      </c>
      <c r="L17" s="66">
        <f t="shared" si="1"/>
        <v>0</v>
      </c>
      <c r="M17" s="5"/>
      <c r="N17" s="236"/>
      <c r="O17" s="5"/>
      <c r="P17" s="236"/>
      <c r="Q17" s="5"/>
      <c r="R17" s="236"/>
      <c r="S17" s="5"/>
      <c r="T17" s="236"/>
      <c r="U17" s="5"/>
      <c r="V17" s="236"/>
      <c r="W17" s="8"/>
      <c r="X17" s="241"/>
      <c r="Y17" s="50"/>
      <c r="Z17" s="9"/>
    </row>
    <row r="18" spans="1:26" s="10" customFormat="1" ht="33" customHeight="1" thickTop="1" thickBot="1" x14ac:dyDescent="0.55000000000000004">
      <c r="A18" s="34"/>
      <c r="B18" s="220"/>
      <c r="C18" s="221"/>
      <c r="D18" s="211"/>
      <c r="E18" s="222"/>
      <c r="F18" s="226"/>
      <c r="G18" s="234"/>
      <c r="H18" s="66" t="e">
        <f t="shared" si="2"/>
        <v>#DIV/0!</v>
      </c>
      <c r="I18" s="66">
        <f t="shared" si="3"/>
        <v>0</v>
      </c>
      <c r="J18" s="239"/>
      <c r="K18" s="66" t="e">
        <f t="shared" si="4"/>
        <v>#N/A</v>
      </c>
      <c r="L18" s="66">
        <f t="shared" si="1"/>
        <v>0</v>
      </c>
      <c r="M18" s="5"/>
      <c r="N18" s="236"/>
      <c r="O18" s="5"/>
      <c r="P18" s="236"/>
      <c r="Q18" s="5"/>
      <c r="R18" s="236"/>
      <c r="S18" s="5"/>
      <c r="T18" s="236"/>
      <c r="U18" s="5"/>
      <c r="V18" s="236"/>
      <c r="W18" s="8"/>
      <c r="X18" s="241"/>
      <c r="Y18" s="50"/>
      <c r="Z18" s="9"/>
    </row>
    <row r="19" spans="1:26" s="10" customFormat="1" ht="33" customHeight="1" thickTop="1" thickBot="1" x14ac:dyDescent="0.55000000000000004">
      <c r="A19" s="34"/>
      <c r="B19" s="211"/>
      <c r="C19" s="221"/>
      <c r="D19" s="211"/>
      <c r="E19" s="222"/>
      <c r="F19" s="226"/>
      <c r="G19" s="234"/>
      <c r="H19" s="66" t="e">
        <f t="shared" si="2"/>
        <v>#DIV/0!</v>
      </c>
      <c r="I19" s="66">
        <f t="shared" si="3"/>
        <v>0</v>
      </c>
      <c r="J19" s="239"/>
      <c r="K19" s="66" t="e">
        <f t="shared" si="4"/>
        <v>#N/A</v>
      </c>
      <c r="L19" s="66">
        <f t="shared" si="1"/>
        <v>0</v>
      </c>
      <c r="M19" s="5"/>
      <c r="N19" s="236"/>
      <c r="O19" s="5"/>
      <c r="P19" s="236"/>
      <c r="Q19" s="5"/>
      <c r="R19" s="236"/>
      <c r="S19" s="5"/>
      <c r="T19" s="236"/>
      <c r="U19" s="5"/>
      <c r="V19" s="236"/>
      <c r="W19" s="8"/>
      <c r="X19" s="241"/>
      <c r="Y19" s="50"/>
      <c r="Z19" s="9"/>
    </row>
    <row r="20" spans="1:26" s="10" customFormat="1" ht="33" customHeight="1" thickTop="1" thickBot="1" x14ac:dyDescent="0.55000000000000004">
      <c r="A20" s="34"/>
      <c r="B20" s="211"/>
      <c r="C20" s="221"/>
      <c r="D20" s="211"/>
      <c r="E20" s="222"/>
      <c r="F20" s="226"/>
      <c r="G20" s="234"/>
      <c r="H20" s="66" t="e">
        <f t="shared" si="2"/>
        <v>#DIV/0!</v>
      </c>
      <c r="I20" s="66">
        <f t="shared" si="3"/>
        <v>0</v>
      </c>
      <c r="J20" s="239"/>
      <c r="K20" s="66" t="e">
        <f t="shared" si="4"/>
        <v>#N/A</v>
      </c>
      <c r="L20" s="66">
        <f t="shared" si="1"/>
        <v>0</v>
      </c>
      <c r="M20" s="5"/>
      <c r="N20" s="236"/>
      <c r="O20" s="5"/>
      <c r="P20" s="236"/>
      <c r="Q20" s="5"/>
      <c r="R20" s="236"/>
      <c r="S20" s="5"/>
      <c r="T20" s="236"/>
      <c r="U20" s="5"/>
      <c r="V20" s="236"/>
      <c r="W20" s="8"/>
      <c r="X20" s="241"/>
      <c r="Y20" s="50"/>
      <c r="Z20" s="9"/>
    </row>
    <row r="21" spans="1:26" s="53" customFormat="1" ht="30.75" customHeight="1" thickTop="1" thickBot="1" x14ac:dyDescent="0.55000000000000004">
      <c r="A21" s="34"/>
      <c r="B21" s="220"/>
      <c r="C21" s="220"/>
      <c r="D21" s="220"/>
      <c r="E21" s="227"/>
      <c r="F21" s="228"/>
      <c r="G21" s="235"/>
      <c r="H21" s="67" t="e">
        <f t="shared" si="2"/>
        <v>#DIV/0!</v>
      </c>
      <c r="I21" s="67">
        <f t="shared" si="3"/>
        <v>0</v>
      </c>
      <c r="J21" s="240"/>
      <c r="K21" s="67" t="e">
        <f t="shared" si="4"/>
        <v>#N/A</v>
      </c>
      <c r="L21" s="67">
        <f t="shared" si="1"/>
        <v>0</v>
      </c>
      <c r="M21" s="23"/>
      <c r="N21" s="237"/>
      <c r="O21" s="23"/>
      <c r="P21" s="237"/>
      <c r="Q21" s="23"/>
      <c r="R21" s="237"/>
      <c r="S21" s="23"/>
      <c r="T21" s="237"/>
      <c r="U21" s="23"/>
      <c r="V21" s="237"/>
      <c r="W21" s="11"/>
      <c r="X21" s="237"/>
      <c r="Y21" s="63"/>
      <c r="Z21" s="52"/>
    </row>
    <row r="22" spans="1:26" ht="26.4" thickTop="1" x14ac:dyDescent="0.5">
      <c r="B22" s="60"/>
    </row>
    <row r="23" spans="1:26" s="61" customFormat="1" ht="25.8" x14ac:dyDescent="0.5">
      <c r="A23" s="35"/>
      <c r="B23" s="60"/>
      <c r="C23" s="60"/>
      <c r="D23" s="60"/>
      <c r="E23" s="62"/>
      <c r="F23" s="35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35"/>
      <c r="X23" s="62"/>
      <c r="Y23" s="35"/>
      <c r="Z23" s="64"/>
    </row>
    <row r="24" spans="1:26" s="35" customFormat="1" ht="25.8" x14ac:dyDescent="0.5">
      <c r="B24" s="60"/>
      <c r="C24" s="60"/>
      <c r="D24" s="60"/>
      <c r="E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X24" s="62"/>
    </row>
    <row r="25" spans="1:26" s="35" customFormat="1" ht="25.8" x14ac:dyDescent="0.5">
      <c r="B25" s="60"/>
      <c r="C25" s="60"/>
      <c r="D25" s="60"/>
      <c r="E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X25" s="62"/>
    </row>
    <row r="26" spans="1:26" s="35" customFormat="1" ht="25.8" x14ac:dyDescent="0.5">
      <c r="B26" s="60"/>
      <c r="C26" s="60"/>
      <c r="D26" s="60"/>
      <c r="E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X26" s="62"/>
    </row>
    <row r="27" spans="1:26" s="35" customFormat="1" ht="25.8" x14ac:dyDescent="0.5">
      <c r="B27" s="60"/>
      <c r="C27" s="60"/>
      <c r="D27" s="60"/>
      <c r="E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X27" s="62"/>
    </row>
    <row r="28" spans="1:26" s="35" customFormat="1" ht="25.8" x14ac:dyDescent="0.5">
      <c r="B28" s="60"/>
      <c r="C28" s="60"/>
      <c r="D28" s="60"/>
      <c r="E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X28" s="62"/>
    </row>
    <row r="29" spans="1:26" s="35" customFormat="1" ht="25.8" x14ac:dyDescent="0.5">
      <c r="B29" s="60"/>
      <c r="C29" s="60"/>
      <c r="D29" s="60"/>
      <c r="E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X29" s="62"/>
    </row>
    <row r="30" spans="1:26" s="35" customFormat="1" ht="25.8" x14ac:dyDescent="0.5">
      <c r="B30" s="60"/>
      <c r="C30" s="60"/>
      <c r="D30" s="60"/>
      <c r="E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X30" s="62"/>
    </row>
    <row r="31" spans="1:26" s="35" customFormat="1" ht="25.8" x14ac:dyDescent="0.5">
      <c r="B31" s="60"/>
      <c r="C31" s="60"/>
      <c r="D31" s="60"/>
      <c r="E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X31" s="62"/>
    </row>
    <row r="32" spans="1:26" s="35" customFormat="1" ht="25.8" x14ac:dyDescent="0.5">
      <c r="B32" s="60"/>
      <c r="C32" s="60"/>
      <c r="D32" s="60"/>
      <c r="E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X32" s="62"/>
    </row>
    <row r="33" spans="2:24" s="35" customFormat="1" ht="25.8" x14ac:dyDescent="0.5">
      <c r="B33" s="60"/>
      <c r="C33" s="60"/>
      <c r="D33" s="60"/>
      <c r="E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X33" s="62"/>
    </row>
    <row r="34" spans="2:24" s="35" customFormat="1" ht="25.8" x14ac:dyDescent="0.5">
      <c r="B34" s="60"/>
      <c r="C34" s="60"/>
      <c r="D34" s="60"/>
      <c r="E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X34" s="62"/>
    </row>
    <row r="35" spans="2:24" s="35" customFormat="1" ht="25.8" x14ac:dyDescent="0.5">
      <c r="B35" s="60"/>
      <c r="C35" s="60"/>
      <c r="D35" s="60"/>
      <c r="E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X35" s="62"/>
    </row>
    <row r="36" spans="2:24" s="35" customFormat="1" ht="25.8" x14ac:dyDescent="0.5">
      <c r="B36" s="60"/>
      <c r="C36" s="60"/>
      <c r="D36" s="60"/>
      <c r="E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X36" s="62"/>
    </row>
    <row r="37" spans="2:24" s="35" customFormat="1" ht="25.8" x14ac:dyDescent="0.5">
      <c r="B37" s="60"/>
      <c r="C37" s="60"/>
      <c r="D37" s="60"/>
      <c r="E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X37" s="62"/>
    </row>
    <row r="38" spans="2:24" s="35" customFormat="1" ht="25.8" x14ac:dyDescent="0.5">
      <c r="B38" s="60"/>
      <c r="C38" s="60"/>
      <c r="D38" s="60"/>
      <c r="E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X38" s="62"/>
    </row>
    <row r="39" spans="2:24" s="35" customFormat="1" ht="25.8" x14ac:dyDescent="0.5">
      <c r="B39" s="60"/>
      <c r="C39" s="60"/>
      <c r="D39" s="60"/>
      <c r="E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X39" s="62"/>
    </row>
    <row r="40" spans="2:24" s="35" customFormat="1" ht="25.8" x14ac:dyDescent="0.5">
      <c r="B40" s="60"/>
      <c r="C40" s="60"/>
      <c r="D40" s="60"/>
      <c r="E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X40" s="62"/>
    </row>
    <row r="41" spans="2:24" s="35" customFormat="1" ht="25.8" x14ac:dyDescent="0.5">
      <c r="B41" s="60"/>
      <c r="C41" s="60"/>
      <c r="D41" s="60"/>
      <c r="E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X41" s="62"/>
    </row>
    <row r="42" spans="2:24" s="35" customFormat="1" ht="25.8" x14ac:dyDescent="0.5">
      <c r="B42" s="60"/>
      <c r="C42" s="60"/>
      <c r="D42" s="60"/>
      <c r="E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X42" s="62"/>
    </row>
    <row r="43" spans="2:24" s="35" customFormat="1" ht="25.8" x14ac:dyDescent="0.5">
      <c r="B43" s="60"/>
      <c r="C43" s="60"/>
      <c r="D43" s="60"/>
      <c r="E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X43" s="62"/>
    </row>
    <row r="44" spans="2:24" s="35" customFormat="1" ht="25.8" x14ac:dyDescent="0.5">
      <c r="B44" s="60"/>
      <c r="C44" s="60"/>
      <c r="D44" s="60"/>
      <c r="E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X44" s="62"/>
    </row>
    <row r="45" spans="2:24" s="35" customFormat="1" ht="25.8" x14ac:dyDescent="0.5">
      <c r="B45" s="60"/>
      <c r="C45" s="60"/>
      <c r="D45" s="60"/>
      <c r="E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X45" s="62"/>
    </row>
    <row r="46" spans="2:24" s="35" customFormat="1" ht="25.8" x14ac:dyDescent="0.5">
      <c r="B46" s="60"/>
      <c r="C46" s="60"/>
      <c r="D46" s="60"/>
      <c r="E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X46" s="62"/>
    </row>
    <row r="47" spans="2:24" s="35" customFormat="1" ht="25.8" x14ac:dyDescent="0.5">
      <c r="B47" s="60"/>
      <c r="C47" s="60"/>
      <c r="D47" s="60"/>
      <c r="E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X47" s="62"/>
    </row>
    <row r="48" spans="2:24" s="35" customFormat="1" ht="25.8" x14ac:dyDescent="0.5">
      <c r="B48" s="60"/>
      <c r="C48" s="60"/>
      <c r="D48" s="60"/>
      <c r="E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X48" s="62"/>
    </row>
    <row r="49" spans="2:24" s="35" customFormat="1" ht="25.8" x14ac:dyDescent="0.5">
      <c r="B49" s="60"/>
      <c r="C49" s="60"/>
      <c r="D49" s="60"/>
      <c r="E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X49" s="62"/>
    </row>
    <row r="50" spans="2:24" s="35" customFormat="1" ht="25.8" x14ac:dyDescent="0.5">
      <c r="B50" s="60"/>
      <c r="C50" s="60"/>
      <c r="D50" s="60"/>
      <c r="E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X50" s="62"/>
    </row>
    <row r="51" spans="2:24" s="35" customFormat="1" ht="25.8" x14ac:dyDescent="0.5">
      <c r="B51" s="60"/>
      <c r="C51" s="60"/>
      <c r="D51" s="60"/>
      <c r="E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X51" s="62"/>
    </row>
    <row r="52" spans="2:24" s="35" customFormat="1" ht="25.8" x14ac:dyDescent="0.5">
      <c r="B52" s="60"/>
      <c r="C52" s="60"/>
      <c r="D52" s="60"/>
      <c r="E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X52" s="62"/>
    </row>
    <row r="53" spans="2:24" s="35" customFormat="1" ht="25.8" x14ac:dyDescent="0.5">
      <c r="B53" s="60"/>
      <c r="C53" s="60"/>
      <c r="D53" s="60"/>
      <c r="E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X53" s="62"/>
    </row>
    <row r="54" spans="2:24" s="35" customFormat="1" ht="25.8" x14ac:dyDescent="0.5">
      <c r="B54" s="60"/>
      <c r="C54" s="60"/>
      <c r="D54" s="60"/>
      <c r="E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X54" s="62"/>
    </row>
    <row r="55" spans="2:24" s="35" customFormat="1" ht="25.8" x14ac:dyDescent="0.5">
      <c r="B55" s="60"/>
      <c r="C55" s="60"/>
      <c r="D55" s="60"/>
      <c r="E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X55" s="62"/>
    </row>
    <row r="56" spans="2:24" s="35" customFormat="1" ht="25.8" x14ac:dyDescent="0.5">
      <c r="B56" s="60"/>
      <c r="C56" s="60"/>
      <c r="D56" s="60"/>
      <c r="E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X56" s="62"/>
    </row>
    <row r="57" spans="2:24" s="35" customFormat="1" ht="25.8" x14ac:dyDescent="0.5">
      <c r="B57" s="60"/>
      <c r="C57" s="60"/>
      <c r="D57" s="60"/>
      <c r="E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X57" s="62"/>
    </row>
    <row r="58" spans="2:24" s="35" customFormat="1" ht="25.8" x14ac:dyDescent="0.5">
      <c r="B58" s="60"/>
      <c r="C58" s="60"/>
      <c r="D58" s="60"/>
      <c r="E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X58" s="62"/>
    </row>
    <row r="59" spans="2:24" s="35" customFormat="1" ht="25.8" x14ac:dyDescent="0.5">
      <c r="B59" s="60"/>
      <c r="C59" s="60"/>
      <c r="D59" s="60"/>
      <c r="E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X59" s="62"/>
    </row>
    <row r="60" spans="2:24" s="35" customFormat="1" ht="25.8" x14ac:dyDescent="0.5">
      <c r="B60" s="60"/>
      <c r="C60" s="60"/>
      <c r="D60" s="60"/>
      <c r="E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X60" s="62"/>
    </row>
    <row r="61" spans="2:24" s="35" customFormat="1" ht="25.8" x14ac:dyDescent="0.5">
      <c r="B61" s="60"/>
      <c r="C61" s="60"/>
      <c r="D61" s="60"/>
      <c r="E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X61" s="62"/>
    </row>
    <row r="62" spans="2:24" s="35" customFormat="1" ht="25.8" x14ac:dyDescent="0.5">
      <c r="B62" s="60"/>
      <c r="C62" s="60"/>
      <c r="D62" s="60"/>
      <c r="E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X62" s="62"/>
    </row>
    <row r="63" spans="2:24" s="35" customFormat="1" ht="25.8" x14ac:dyDescent="0.5">
      <c r="B63" s="60"/>
      <c r="C63" s="60"/>
      <c r="D63" s="60"/>
      <c r="E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X63" s="62"/>
    </row>
    <row r="64" spans="2:24" s="35" customFormat="1" ht="25.8" x14ac:dyDescent="0.5">
      <c r="B64" s="60"/>
      <c r="C64" s="60"/>
      <c r="D64" s="60"/>
      <c r="E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X64" s="62"/>
    </row>
    <row r="65" spans="2:2" ht="26.4" thickBot="1" x14ac:dyDescent="0.55000000000000004">
      <c r="B65" s="5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2F172-43FE-41DF-B975-2729F8ACE503}">
  <dimension ref="A1:AW65"/>
  <sheetViews>
    <sheetView topLeftCell="A2" zoomScale="50" zoomScaleNormal="50" workbookViewId="0">
      <selection activeCell="J13" sqref="J13"/>
    </sheetView>
  </sheetViews>
  <sheetFormatPr defaultRowHeight="27" thickTop="1" thickBottom="1" x14ac:dyDescent="0.55000000000000004"/>
  <cols>
    <col min="1" max="1" width="8.88671875" style="35"/>
    <col min="2" max="2" width="18.109375" style="58" customWidth="1"/>
    <col min="3" max="3" width="18.5546875" style="39" customWidth="1"/>
    <col min="4" max="4" width="18" style="39" customWidth="1"/>
    <col min="5" max="5" width="18.33203125" style="40" customWidth="1"/>
    <col min="6" max="6" width="26" customWidth="1"/>
    <col min="7" max="7" width="18.33203125" style="40" customWidth="1"/>
    <col min="8" max="8" width="23.5546875" style="40" customWidth="1"/>
    <col min="9" max="9" width="18.33203125" style="40" customWidth="1"/>
    <col min="10" max="12" width="26.44140625" style="40" customWidth="1"/>
    <col min="13" max="13" width="11.5546875" style="40" customWidth="1"/>
    <col min="14" max="14" width="11.109375" style="40" customWidth="1"/>
    <col min="15" max="15" width="11.6640625" style="40" customWidth="1"/>
    <col min="16" max="16" width="12.33203125" style="40" customWidth="1"/>
    <col min="17" max="17" width="13.44140625" style="40" customWidth="1"/>
    <col min="18" max="18" width="12.44140625" style="40" customWidth="1"/>
    <col min="19" max="19" width="10.5546875" style="40" customWidth="1"/>
    <col min="20" max="20" width="12" style="40" customWidth="1"/>
    <col min="21" max="21" width="10.5546875" style="40" customWidth="1"/>
    <col min="22" max="22" width="11.6640625" style="40" customWidth="1"/>
    <col min="23" max="23" width="10.44140625" customWidth="1"/>
    <col min="24" max="24" width="13.109375" style="40" customWidth="1"/>
  </cols>
  <sheetData>
    <row r="1" spans="1:49" s="1" customFormat="1" ht="102" customHeight="1" thickTop="1" thickBot="1" x14ac:dyDescent="0.35">
      <c r="A1" s="18"/>
      <c r="B1" s="56"/>
      <c r="C1" s="36"/>
      <c r="D1" s="37"/>
      <c r="E1" s="21"/>
      <c r="F1" s="18"/>
      <c r="G1" s="21"/>
      <c r="H1" s="21"/>
      <c r="I1" s="21"/>
      <c r="J1" s="4"/>
      <c r="K1" s="21"/>
      <c r="L1" s="36"/>
      <c r="M1" s="43" t="s">
        <v>47</v>
      </c>
      <c r="N1" s="21"/>
      <c r="O1" s="21"/>
      <c r="P1" s="21"/>
      <c r="Q1" s="21"/>
      <c r="R1" s="21"/>
      <c r="S1" s="21"/>
      <c r="T1" s="21"/>
      <c r="U1" s="21"/>
      <c r="V1" s="21"/>
      <c r="W1" s="18"/>
      <c r="X1" s="21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</row>
    <row r="2" spans="1:49" s="3" customFormat="1" ht="75.75" customHeight="1" thickTop="1" thickBot="1" x14ac:dyDescent="0.35">
      <c r="A2" s="19"/>
      <c r="B2" s="56"/>
      <c r="C2" s="37"/>
      <c r="D2" s="37"/>
      <c r="E2" s="37"/>
      <c r="F2" s="19"/>
      <c r="G2" s="37"/>
      <c r="H2" s="37"/>
      <c r="I2" s="37"/>
      <c r="J2" s="37"/>
      <c r="K2" s="36"/>
      <c r="L2" s="37"/>
      <c r="M2" s="22" t="s">
        <v>0</v>
      </c>
      <c r="N2" s="37"/>
      <c r="O2" s="37"/>
      <c r="P2" s="37"/>
      <c r="Q2" s="37"/>
      <c r="R2" s="37"/>
      <c r="S2" s="37"/>
      <c r="T2" s="37"/>
      <c r="U2" s="37"/>
      <c r="V2" s="37"/>
      <c r="W2" s="19"/>
      <c r="X2" s="37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</row>
    <row r="3" spans="1:49" s="2" customFormat="1" ht="36.75" customHeight="1" thickTop="1" thickBot="1" x14ac:dyDescent="0.35">
      <c r="A3" s="20"/>
      <c r="B3" s="56"/>
      <c r="C3" s="37"/>
      <c r="D3" s="36"/>
      <c r="E3" s="21"/>
      <c r="F3" s="20"/>
      <c r="G3" s="21"/>
      <c r="H3" s="21"/>
      <c r="I3" s="21"/>
      <c r="J3" s="21"/>
      <c r="K3" s="21"/>
      <c r="L3" s="21"/>
      <c r="M3" s="42" t="s">
        <v>1</v>
      </c>
      <c r="N3" s="44"/>
      <c r="O3" s="41" t="s">
        <v>2</v>
      </c>
      <c r="P3" s="41"/>
      <c r="Q3" s="41" t="s">
        <v>3</v>
      </c>
      <c r="R3" s="41"/>
      <c r="S3" s="41" t="s">
        <v>4</v>
      </c>
      <c r="T3" s="41"/>
      <c r="U3" s="41" t="s">
        <v>5</v>
      </c>
      <c r="V3" s="41"/>
      <c r="W3" s="16" t="s">
        <v>6</v>
      </c>
      <c r="X3" s="42"/>
    </row>
    <row r="4" spans="1:49" s="4" customFormat="1" ht="36.75" customHeight="1" thickTop="1" thickBot="1" x14ac:dyDescent="0.55000000000000004">
      <c r="A4" s="21"/>
      <c r="B4" s="57"/>
      <c r="C4" s="31"/>
      <c r="D4" s="31"/>
      <c r="E4" s="25"/>
      <c r="F4" s="25"/>
      <c r="G4" s="25"/>
      <c r="H4" s="25"/>
      <c r="I4" s="25"/>
      <c r="J4" s="25"/>
      <c r="K4" s="25"/>
      <c r="L4" s="45"/>
      <c r="M4" s="15" t="s">
        <v>7</v>
      </c>
      <c r="N4" s="12">
        <v>79</v>
      </c>
      <c r="O4" s="14" t="s">
        <v>7</v>
      </c>
      <c r="P4" s="12">
        <v>74</v>
      </c>
      <c r="Q4" s="13" t="s">
        <v>7</v>
      </c>
      <c r="R4" s="12"/>
      <c r="S4" s="13" t="s">
        <v>7</v>
      </c>
      <c r="T4" s="12">
        <v>73</v>
      </c>
      <c r="U4" s="13" t="s">
        <v>7</v>
      </c>
      <c r="V4" s="12"/>
      <c r="W4" s="13" t="s">
        <v>7</v>
      </c>
      <c r="X4" s="17"/>
    </row>
    <row r="5" spans="1:49" s="29" customFormat="1" ht="45.75" customHeight="1" thickTop="1" thickBot="1" x14ac:dyDescent="0.35">
      <c r="A5" s="32"/>
      <c r="B5" s="51" t="s">
        <v>8</v>
      </c>
      <c r="C5" s="26" t="s">
        <v>9</v>
      </c>
      <c r="D5" s="27" t="s">
        <v>10</v>
      </c>
      <c r="E5" s="27" t="s">
        <v>11</v>
      </c>
      <c r="F5" s="27" t="s">
        <v>12</v>
      </c>
      <c r="G5" s="27" t="s">
        <v>13</v>
      </c>
      <c r="H5" s="27" t="s">
        <v>14</v>
      </c>
      <c r="I5" s="27" t="s">
        <v>15</v>
      </c>
      <c r="J5" s="27" t="s">
        <v>16</v>
      </c>
      <c r="K5" s="27" t="s">
        <v>17</v>
      </c>
      <c r="L5" s="27" t="s">
        <v>18</v>
      </c>
      <c r="M5" s="27" t="s">
        <v>19</v>
      </c>
      <c r="N5" s="27" t="s">
        <v>20</v>
      </c>
      <c r="O5" s="27" t="s">
        <v>19</v>
      </c>
      <c r="P5" s="27" t="s">
        <v>20</v>
      </c>
      <c r="Q5" s="27" t="s">
        <v>19</v>
      </c>
      <c r="R5" s="27" t="s">
        <v>20</v>
      </c>
      <c r="S5" s="27" t="s">
        <v>19</v>
      </c>
      <c r="T5" s="27" t="s">
        <v>20</v>
      </c>
      <c r="U5" s="27" t="s">
        <v>19</v>
      </c>
      <c r="V5" s="27" t="s">
        <v>20</v>
      </c>
      <c r="W5" s="27" t="s">
        <v>19</v>
      </c>
      <c r="X5" s="46" t="s">
        <v>20</v>
      </c>
      <c r="Y5" s="48"/>
      <c r="Z5" s="28"/>
    </row>
    <row r="6" spans="1:49" s="7" customFormat="1" ht="33" customHeight="1" thickTop="1" thickBot="1" x14ac:dyDescent="0.55000000000000004">
      <c r="A6" s="33"/>
      <c r="B6" s="207" t="s">
        <v>49</v>
      </c>
      <c r="C6" s="208" t="s">
        <v>22</v>
      </c>
      <c r="D6" s="209">
        <v>61</v>
      </c>
      <c r="E6" s="209" t="s">
        <v>23</v>
      </c>
      <c r="F6" s="209" t="s">
        <v>24</v>
      </c>
      <c r="G6" s="5">
        <f t="shared" ref="G6:G18" si="0">AVERAGE(N6,P6,R6,T6,V6,X6)</f>
        <v>24.856666666666666</v>
      </c>
      <c r="H6" s="5">
        <f>AVERAGE(M6:O6:Q6:S6:U6:W6)</f>
        <v>21.761666666666667</v>
      </c>
      <c r="I6" s="231">
        <f>SUM(N6,P6,R6,T6,V6,X6)</f>
        <v>74.569999999999993</v>
      </c>
      <c r="J6" s="5">
        <f>SUM(N6,P6,R6,T6,V6,X6)</f>
        <v>74.569999999999993</v>
      </c>
      <c r="K6" s="65">
        <f>_xlfn.RANK.EQ(J6, $J$6:$J$22,0)</f>
        <v>1</v>
      </c>
      <c r="L6" s="5">
        <f t="shared" ref="L6:L21" si="1">COUNT(M6,O6,Q6,S6,U6,W6)</f>
        <v>3</v>
      </c>
      <c r="M6" s="5">
        <v>18</v>
      </c>
      <c r="N6" s="5">
        <v>22.783999999999999</v>
      </c>
      <c r="O6" s="5">
        <v>14</v>
      </c>
      <c r="P6" s="5">
        <v>18.91</v>
      </c>
      <c r="Q6" s="5"/>
      <c r="R6" s="5"/>
      <c r="S6" s="5">
        <v>24</v>
      </c>
      <c r="T6" s="5">
        <v>32.875999999999998</v>
      </c>
      <c r="U6" s="5"/>
      <c r="V6" s="5"/>
      <c r="W6" s="5"/>
      <c r="X6" s="47"/>
      <c r="Y6" s="49"/>
      <c r="Z6" s="6"/>
    </row>
    <row r="7" spans="1:49" s="7" customFormat="1" ht="33" customHeight="1" thickTop="1" thickBot="1" x14ac:dyDescent="0.55000000000000004">
      <c r="A7" s="33"/>
      <c r="B7" s="207" t="s">
        <v>50</v>
      </c>
      <c r="C7" s="208" t="s">
        <v>40</v>
      </c>
      <c r="D7" s="209">
        <v>62</v>
      </c>
      <c r="E7" s="209"/>
      <c r="F7" s="209"/>
      <c r="G7" s="5">
        <f t="shared" si="0"/>
        <v>21.518000000000001</v>
      </c>
      <c r="H7" s="5">
        <f>AVERAGE(M7:O7:Q7:S7:U7:W7)</f>
        <v>19.259</v>
      </c>
      <c r="I7" s="231">
        <f>SUM(N7,P7,R7,T7,V7,X7)</f>
        <v>21.518000000000001</v>
      </c>
      <c r="J7" s="5">
        <f>SUM(N7,P7,R7,T7,V7,X7)</f>
        <v>21.518000000000001</v>
      </c>
      <c r="K7" s="65">
        <f>_xlfn.RANK.EQ(J7, $J$6:$J$22,0)</f>
        <v>2</v>
      </c>
      <c r="L7" s="5">
        <f t="shared" si="1"/>
        <v>1</v>
      </c>
      <c r="M7" s="5">
        <v>17</v>
      </c>
      <c r="N7" s="5">
        <v>21.518000000000001</v>
      </c>
      <c r="O7" s="5"/>
      <c r="P7" s="5"/>
      <c r="Q7" s="5"/>
      <c r="R7" s="5"/>
      <c r="S7" s="5"/>
      <c r="T7" s="5"/>
      <c r="U7" s="5"/>
      <c r="V7" s="5"/>
      <c r="W7" s="5"/>
      <c r="X7" s="47"/>
      <c r="Y7" s="49"/>
      <c r="Z7" s="6"/>
    </row>
    <row r="8" spans="1:49" s="7" customFormat="1" ht="33" customHeight="1" thickTop="1" thickBot="1" x14ac:dyDescent="0.55000000000000004">
      <c r="A8" s="33"/>
      <c r="B8" s="207"/>
      <c r="C8" s="208"/>
      <c r="D8" s="212">
        <v>3</v>
      </c>
      <c r="E8" s="209"/>
      <c r="F8" s="209"/>
      <c r="G8" s="66" t="e">
        <f t="shared" si="0"/>
        <v>#DIV/0!</v>
      </c>
      <c r="H8" s="66" t="e">
        <f t="shared" ref="H8:H21" si="2">AVERAGE(M8,O8,Q8,S8,U8,W8)</f>
        <v>#DIV/0!</v>
      </c>
      <c r="I8" s="231">
        <f t="shared" ref="I8:I21" si="3">SUM(M8,O8,Q8,S8,U8,W8)</f>
        <v>0</v>
      </c>
      <c r="J8" s="5"/>
      <c r="K8" s="68" t="e">
        <f>_xlfn.RANK.EQ(J8, $J$6:$J$22,0)</f>
        <v>#N/A</v>
      </c>
      <c r="L8" s="66">
        <f t="shared" si="1"/>
        <v>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47"/>
      <c r="Y8" s="49"/>
      <c r="Z8" s="6"/>
    </row>
    <row r="9" spans="1:49" s="7" customFormat="1" ht="33" customHeight="1" thickTop="1" thickBot="1" x14ac:dyDescent="0.55000000000000004">
      <c r="A9" s="33"/>
      <c r="B9" s="207"/>
      <c r="C9" s="208"/>
      <c r="D9" s="212">
        <v>4</v>
      </c>
      <c r="E9" s="209"/>
      <c r="F9" s="209"/>
      <c r="G9" s="66" t="e">
        <f t="shared" si="0"/>
        <v>#DIV/0!</v>
      </c>
      <c r="H9" s="66" t="e">
        <f t="shared" si="2"/>
        <v>#DIV/0!</v>
      </c>
      <c r="I9" s="231">
        <f t="shared" si="3"/>
        <v>0</v>
      </c>
      <c r="J9" s="5"/>
      <c r="K9" s="68" t="e">
        <f>_xlfn.RANK.EQ(J9, $J$6:$J$20,0)</f>
        <v>#N/A</v>
      </c>
      <c r="L9" s="66">
        <f t="shared" si="1"/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47"/>
      <c r="Y9" s="49"/>
      <c r="Z9" s="6"/>
    </row>
    <row r="10" spans="1:49" s="7" customFormat="1" ht="33" customHeight="1" thickTop="1" thickBot="1" x14ac:dyDescent="0.55000000000000004">
      <c r="A10" s="33"/>
      <c r="B10" s="207"/>
      <c r="C10" s="208"/>
      <c r="D10" s="212">
        <v>5</v>
      </c>
      <c r="E10" s="209"/>
      <c r="F10" s="209"/>
      <c r="G10" s="66" t="e">
        <f t="shared" si="0"/>
        <v>#DIV/0!</v>
      </c>
      <c r="H10" s="66" t="e">
        <f t="shared" si="2"/>
        <v>#DIV/0!</v>
      </c>
      <c r="I10" s="231">
        <f t="shared" si="3"/>
        <v>0</v>
      </c>
      <c r="J10" s="5"/>
      <c r="K10" s="68" t="e">
        <f t="shared" ref="K10:K21" si="4">_xlfn.RANK.EQ(J10, $J$6:$J$22,0)</f>
        <v>#N/A</v>
      </c>
      <c r="L10" s="66">
        <f t="shared" si="1"/>
        <v>0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47"/>
      <c r="Y10" s="49"/>
      <c r="Z10" s="6"/>
    </row>
    <row r="11" spans="1:49" s="7" customFormat="1" ht="33" customHeight="1" thickTop="1" thickBot="1" x14ac:dyDescent="0.55000000000000004">
      <c r="A11" s="33"/>
      <c r="B11" s="207"/>
      <c r="C11" s="213"/>
      <c r="D11" s="214">
        <v>6</v>
      </c>
      <c r="E11" s="208"/>
      <c r="F11" s="209"/>
      <c r="G11" s="66" t="e">
        <f t="shared" si="0"/>
        <v>#DIV/0!</v>
      </c>
      <c r="H11" s="66">
        <f>H7</f>
        <v>19.259</v>
      </c>
      <c r="I11" s="231">
        <f t="shared" si="3"/>
        <v>0</v>
      </c>
      <c r="J11" s="5"/>
      <c r="K11" s="68" t="e">
        <f t="shared" si="4"/>
        <v>#N/A</v>
      </c>
      <c r="L11" s="66">
        <f t="shared" si="1"/>
        <v>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47"/>
      <c r="Y11" s="49"/>
      <c r="Z11" s="6"/>
    </row>
    <row r="12" spans="1:49" s="7" customFormat="1" ht="33" customHeight="1" thickTop="1" thickBot="1" x14ac:dyDescent="0.55000000000000004">
      <c r="A12" s="33"/>
      <c r="B12" s="207"/>
      <c r="C12" s="208"/>
      <c r="D12" s="216">
        <v>7</v>
      </c>
      <c r="E12" s="209"/>
      <c r="F12" s="209"/>
      <c r="G12" s="66" t="e">
        <f t="shared" si="0"/>
        <v>#DIV/0!</v>
      </c>
      <c r="H12" s="66" t="e">
        <f t="shared" si="2"/>
        <v>#DIV/0!</v>
      </c>
      <c r="I12" s="231">
        <f t="shared" si="3"/>
        <v>0</v>
      </c>
      <c r="J12" s="5"/>
      <c r="K12" s="68" t="e">
        <f t="shared" si="4"/>
        <v>#N/A</v>
      </c>
      <c r="L12" s="66">
        <f t="shared" si="1"/>
        <v>0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47"/>
      <c r="Y12" s="49"/>
      <c r="Z12" s="6"/>
    </row>
    <row r="13" spans="1:49" s="7" customFormat="1" ht="33" customHeight="1" thickTop="1" thickBot="1" x14ac:dyDescent="0.55000000000000004">
      <c r="A13" s="33"/>
      <c r="B13" s="207"/>
      <c r="C13" s="208"/>
      <c r="D13" s="212">
        <v>8</v>
      </c>
      <c r="E13" s="209"/>
      <c r="F13" s="209"/>
      <c r="G13" s="66" t="e">
        <f t="shared" si="0"/>
        <v>#DIV/0!</v>
      </c>
      <c r="H13" s="66" t="e">
        <f t="shared" si="2"/>
        <v>#DIV/0!</v>
      </c>
      <c r="I13" s="231">
        <f t="shared" si="3"/>
        <v>0</v>
      </c>
      <c r="J13" s="5"/>
      <c r="K13" s="68" t="e">
        <f t="shared" si="4"/>
        <v>#N/A</v>
      </c>
      <c r="L13" s="66">
        <f t="shared" si="1"/>
        <v>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47"/>
      <c r="Y13" s="49"/>
      <c r="Z13" s="6"/>
    </row>
    <row r="14" spans="1:49" s="7" customFormat="1" ht="33" customHeight="1" thickTop="1" thickBot="1" x14ac:dyDescent="0.55000000000000004">
      <c r="A14" s="33"/>
      <c r="B14" s="207"/>
      <c r="C14" s="208"/>
      <c r="D14" s="212">
        <v>9</v>
      </c>
      <c r="E14" s="209"/>
      <c r="F14" s="209"/>
      <c r="G14" s="66" t="e">
        <f t="shared" si="0"/>
        <v>#DIV/0!</v>
      </c>
      <c r="H14" s="66" t="e">
        <f t="shared" si="2"/>
        <v>#DIV/0!</v>
      </c>
      <c r="I14" s="231">
        <f t="shared" si="3"/>
        <v>0</v>
      </c>
      <c r="J14" s="5"/>
      <c r="K14" s="68" t="e">
        <f t="shared" si="4"/>
        <v>#N/A</v>
      </c>
      <c r="L14" s="66">
        <f t="shared" si="1"/>
        <v>0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47"/>
      <c r="Y14" s="49"/>
      <c r="Z14" s="6"/>
    </row>
    <row r="15" spans="1:49" s="7" customFormat="1" ht="33" customHeight="1" thickTop="1" thickBot="1" x14ac:dyDescent="0.55000000000000004">
      <c r="A15" s="33"/>
      <c r="B15" s="207"/>
      <c r="C15" s="208"/>
      <c r="D15" s="212">
        <v>10</v>
      </c>
      <c r="E15" s="209"/>
      <c r="F15" s="209"/>
      <c r="G15" s="66" t="e">
        <f t="shared" si="0"/>
        <v>#DIV/0!</v>
      </c>
      <c r="H15" s="66" t="e">
        <f t="shared" si="2"/>
        <v>#DIV/0!</v>
      </c>
      <c r="I15" s="231">
        <f t="shared" si="3"/>
        <v>0</v>
      </c>
      <c r="J15" s="5"/>
      <c r="K15" s="68" t="e">
        <f t="shared" si="4"/>
        <v>#N/A</v>
      </c>
      <c r="L15" s="66">
        <f t="shared" si="1"/>
        <v>0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47"/>
      <c r="Y15" s="49"/>
      <c r="Z15" s="6"/>
    </row>
    <row r="16" spans="1:49" s="10" customFormat="1" ht="33" customHeight="1" thickTop="1" thickBot="1" x14ac:dyDescent="0.55000000000000004">
      <c r="A16" s="34"/>
      <c r="B16" s="207"/>
      <c r="C16" s="208"/>
      <c r="D16" s="212">
        <v>11</v>
      </c>
      <c r="E16" s="209"/>
      <c r="F16" s="244"/>
      <c r="G16" s="66" t="e">
        <f t="shared" si="0"/>
        <v>#DIV/0!</v>
      </c>
      <c r="H16" s="66" t="e">
        <f t="shared" si="2"/>
        <v>#DIV/0!</v>
      </c>
      <c r="I16" s="231">
        <f t="shared" si="3"/>
        <v>0</v>
      </c>
      <c r="J16" s="5"/>
      <c r="K16" s="68" t="e">
        <f t="shared" si="4"/>
        <v>#N/A</v>
      </c>
      <c r="L16" s="66">
        <f t="shared" si="1"/>
        <v>0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8"/>
      <c r="X16" s="47"/>
      <c r="Y16" s="50"/>
      <c r="Z16" s="9"/>
    </row>
    <row r="17" spans="1:26" s="10" customFormat="1" ht="33" customHeight="1" thickTop="1" thickBot="1" x14ac:dyDescent="0.55000000000000004">
      <c r="A17" s="34"/>
      <c r="B17" s="207"/>
      <c r="C17" s="208"/>
      <c r="D17" s="212">
        <v>12</v>
      </c>
      <c r="E17" s="209"/>
      <c r="F17" s="244"/>
      <c r="G17" s="66" t="e">
        <f t="shared" si="0"/>
        <v>#DIV/0!</v>
      </c>
      <c r="H17" s="66" t="e">
        <f t="shared" si="2"/>
        <v>#DIV/0!</v>
      </c>
      <c r="I17" s="231">
        <f t="shared" si="3"/>
        <v>0</v>
      </c>
      <c r="J17" s="5"/>
      <c r="K17" s="68" t="e">
        <f t="shared" si="4"/>
        <v>#N/A</v>
      </c>
      <c r="L17" s="66">
        <f t="shared" si="1"/>
        <v>0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8"/>
      <c r="X17" s="47"/>
      <c r="Y17" s="50"/>
      <c r="Z17" s="9"/>
    </row>
    <row r="18" spans="1:26" s="10" customFormat="1" ht="33" customHeight="1" thickTop="1" thickBot="1" x14ac:dyDescent="0.55000000000000004">
      <c r="A18" s="34"/>
      <c r="B18" s="207"/>
      <c r="C18" s="208"/>
      <c r="D18" s="212">
        <v>13</v>
      </c>
      <c r="E18" s="209"/>
      <c r="F18" s="244"/>
      <c r="G18" s="66" t="e">
        <f t="shared" si="0"/>
        <v>#DIV/0!</v>
      </c>
      <c r="H18" s="66" t="e">
        <f t="shared" si="2"/>
        <v>#DIV/0!</v>
      </c>
      <c r="I18" s="231">
        <f t="shared" si="3"/>
        <v>0</v>
      </c>
      <c r="J18" s="5"/>
      <c r="K18" s="68" t="e">
        <f t="shared" si="4"/>
        <v>#N/A</v>
      </c>
      <c r="L18" s="66">
        <f t="shared" si="1"/>
        <v>0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8"/>
      <c r="X18" s="47"/>
      <c r="Y18" s="50"/>
      <c r="Z18" s="9"/>
    </row>
    <row r="19" spans="1:26" s="10" customFormat="1" ht="33" customHeight="1" thickTop="1" thickBot="1" x14ac:dyDescent="0.55000000000000004">
      <c r="A19" s="34"/>
      <c r="B19" s="209"/>
      <c r="C19" s="208"/>
      <c r="D19" s="212">
        <v>14</v>
      </c>
      <c r="E19" s="209"/>
      <c r="F19" s="244"/>
      <c r="G19" s="66" t="e">
        <f>AVERAGE(N19,P19,R19,T19,V19,X19)</f>
        <v>#DIV/0!</v>
      </c>
      <c r="H19" s="66" t="e">
        <f t="shared" si="2"/>
        <v>#DIV/0!</v>
      </c>
      <c r="I19" s="231">
        <f t="shared" si="3"/>
        <v>0</v>
      </c>
      <c r="J19" s="5"/>
      <c r="K19" s="68" t="e">
        <f t="shared" si="4"/>
        <v>#N/A</v>
      </c>
      <c r="L19" s="66">
        <f t="shared" si="1"/>
        <v>0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8"/>
      <c r="X19" s="47"/>
      <c r="Y19" s="50"/>
      <c r="Z19" s="9"/>
    </row>
    <row r="20" spans="1:26" s="10" customFormat="1" ht="33" customHeight="1" thickTop="1" thickBot="1" x14ac:dyDescent="0.55000000000000004">
      <c r="A20" s="34"/>
      <c r="B20" s="209"/>
      <c r="C20" s="208"/>
      <c r="D20" s="212">
        <v>15</v>
      </c>
      <c r="E20" s="209"/>
      <c r="F20" s="244"/>
      <c r="G20" s="66" t="e">
        <f>AVERAGE(N20,P20,R20,T20,V20,X20)</f>
        <v>#DIV/0!</v>
      </c>
      <c r="H20" s="66" t="e">
        <f t="shared" si="2"/>
        <v>#DIV/0!</v>
      </c>
      <c r="I20" s="231">
        <f t="shared" si="3"/>
        <v>0</v>
      </c>
      <c r="J20" s="5"/>
      <c r="K20" s="68" t="e">
        <f t="shared" si="4"/>
        <v>#N/A</v>
      </c>
      <c r="L20" s="66">
        <f t="shared" si="1"/>
        <v>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8"/>
      <c r="X20" s="47"/>
      <c r="Y20" s="50"/>
      <c r="Z20" s="9"/>
    </row>
    <row r="21" spans="1:26" s="53" customFormat="1" ht="30.75" customHeight="1" thickTop="1" thickBot="1" x14ac:dyDescent="0.55000000000000004">
      <c r="A21" s="34"/>
      <c r="B21" s="207"/>
      <c r="C21" s="207"/>
      <c r="D21" s="214">
        <v>16</v>
      </c>
      <c r="E21" s="207"/>
      <c r="F21" s="245"/>
      <c r="G21" s="67" t="e">
        <f>AVERAGE(N21,P21,R21,T21,V21,X21)</f>
        <v>#DIV/0!</v>
      </c>
      <c r="H21" s="67" t="e">
        <f t="shared" si="2"/>
        <v>#DIV/0!</v>
      </c>
      <c r="I21" s="246">
        <f t="shared" si="3"/>
        <v>0</v>
      </c>
      <c r="J21" s="23"/>
      <c r="K21" s="69" t="e">
        <f t="shared" si="4"/>
        <v>#N/A</v>
      </c>
      <c r="L21" s="67">
        <f t="shared" si="1"/>
        <v>0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11"/>
      <c r="X21" s="23"/>
      <c r="Y21" s="63"/>
      <c r="Z21" s="52"/>
    </row>
    <row r="22" spans="1:26" ht="26.4" thickTop="1" x14ac:dyDescent="0.5">
      <c r="B22" s="60"/>
    </row>
    <row r="23" spans="1:26" s="61" customFormat="1" ht="25.8" x14ac:dyDescent="0.5">
      <c r="A23" s="35"/>
      <c r="B23" s="60"/>
      <c r="C23" s="60"/>
      <c r="D23" s="60"/>
      <c r="E23" s="62"/>
      <c r="F23" s="35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35"/>
      <c r="X23" s="62"/>
      <c r="Y23" s="35"/>
      <c r="Z23" s="64"/>
    </row>
    <row r="24" spans="1:26" s="35" customFormat="1" ht="25.8" x14ac:dyDescent="0.5">
      <c r="B24" s="60"/>
      <c r="C24" s="60"/>
      <c r="D24" s="60"/>
      <c r="E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X24" s="62"/>
    </row>
    <row r="25" spans="1:26" s="35" customFormat="1" ht="25.8" x14ac:dyDescent="0.5">
      <c r="B25" s="60"/>
      <c r="C25" s="60"/>
      <c r="D25" s="60"/>
      <c r="E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X25" s="62"/>
    </row>
    <row r="26" spans="1:26" s="35" customFormat="1" ht="25.8" x14ac:dyDescent="0.5">
      <c r="B26" s="60"/>
      <c r="C26" s="60"/>
      <c r="D26" s="60"/>
      <c r="E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X26" s="62"/>
    </row>
    <row r="27" spans="1:26" s="35" customFormat="1" ht="25.8" x14ac:dyDescent="0.5">
      <c r="B27" s="60"/>
      <c r="C27" s="60"/>
      <c r="D27" s="60"/>
      <c r="E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X27" s="62"/>
    </row>
    <row r="28" spans="1:26" s="35" customFormat="1" ht="25.8" x14ac:dyDescent="0.5">
      <c r="B28" s="60"/>
      <c r="C28" s="60"/>
      <c r="D28" s="60"/>
      <c r="E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X28" s="62"/>
    </row>
    <row r="29" spans="1:26" s="35" customFormat="1" ht="25.8" x14ac:dyDescent="0.5">
      <c r="B29" s="60"/>
      <c r="C29" s="60"/>
      <c r="D29" s="60"/>
      <c r="E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X29" s="62"/>
    </row>
    <row r="30" spans="1:26" s="35" customFormat="1" ht="25.8" x14ac:dyDescent="0.5">
      <c r="B30" s="60"/>
      <c r="C30" s="60"/>
      <c r="D30" s="60"/>
      <c r="E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X30" s="62"/>
    </row>
    <row r="31" spans="1:26" s="35" customFormat="1" ht="25.8" x14ac:dyDescent="0.5">
      <c r="B31" s="60"/>
      <c r="C31" s="60"/>
      <c r="D31" s="60"/>
      <c r="E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X31" s="62"/>
    </row>
    <row r="32" spans="1:26" s="35" customFormat="1" ht="25.8" x14ac:dyDescent="0.5">
      <c r="B32" s="60"/>
      <c r="C32" s="60"/>
      <c r="D32" s="60"/>
      <c r="E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X32" s="62"/>
    </row>
    <row r="33" spans="2:24" s="35" customFormat="1" ht="25.8" x14ac:dyDescent="0.5">
      <c r="B33" s="60"/>
      <c r="C33" s="60"/>
      <c r="D33" s="60"/>
      <c r="E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X33" s="62"/>
    </row>
    <row r="34" spans="2:24" s="35" customFormat="1" ht="25.8" x14ac:dyDescent="0.5">
      <c r="B34" s="60"/>
      <c r="C34" s="60"/>
      <c r="D34" s="60"/>
      <c r="E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X34" s="62"/>
    </row>
    <row r="35" spans="2:24" s="35" customFormat="1" ht="25.8" x14ac:dyDescent="0.5">
      <c r="B35" s="60"/>
      <c r="C35" s="60"/>
      <c r="D35" s="60"/>
      <c r="E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X35" s="62"/>
    </row>
    <row r="36" spans="2:24" s="35" customFormat="1" ht="25.8" x14ac:dyDescent="0.5">
      <c r="B36" s="60"/>
      <c r="C36" s="60"/>
      <c r="D36" s="60"/>
      <c r="E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X36" s="62"/>
    </row>
    <row r="37" spans="2:24" s="35" customFormat="1" ht="25.8" x14ac:dyDescent="0.5">
      <c r="B37" s="60"/>
      <c r="C37" s="60"/>
      <c r="D37" s="60"/>
      <c r="E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X37" s="62"/>
    </row>
    <row r="38" spans="2:24" s="35" customFormat="1" ht="25.8" x14ac:dyDescent="0.5">
      <c r="B38" s="60"/>
      <c r="C38" s="60"/>
      <c r="D38" s="60"/>
      <c r="E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X38" s="62"/>
    </row>
    <row r="39" spans="2:24" s="35" customFormat="1" ht="25.8" x14ac:dyDescent="0.5">
      <c r="B39" s="60"/>
      <c r="C39" s="60"/>
      <c r="D39" s="60"/>
      <c r="E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X39" s="62"/>
    </row>
    <row r="40" spans="2:24" s="35" customFormat="1" ht="25.8" x14ac:dyDescent="0.5">
      <c r="B40" s="60"/>
      <c r="C40" s="60"/>
      <c r="D40" s="60"/>
      <c r="E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X40" s="62"/>
    </row>
    <row r="41" spans="2:24" s="35" customFormat="1" ht="25.8" x14ac:dyDescent="0.5">
      <c r="B41" s="60"/>
      <c r="C41" s="60"/>
      <c r="D41" s="60"/>
      <c r="E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X41" s="62"/>
    </row>
    <row r="42" spans="2:24" s="35" customFormat="1" ht="25.8" x14ac:dyDescent="0.5">
      <c r="B42" s="60"/>
      <c r="C42" s="60"/>
      <c r="D42" s="60"/>
      <c r="E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X42" s="62"/>
    </row>
    <row r="43" spans="2:24" s="35" customFormat="1" ht="25.8" x14ac:dyDescent="0.5">
      <c r="B43" s="60"/>
      <c r="C43" s="60"/>
      <c r="D43" s="60"/>
      <c r="E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X43" s="62"/>
    </row>
    <row r="44" spans="2:24" s="35" customFormat="1" ht="25.8" x14ac:dyDescent="0.5">
      <c r="B44" s="60"/>
      <c r="C44" s="60"/>
      <c r="D44" s="60"/>
      <c r="E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X44" s="62"/>
    </row>
    <row r="45" spans="2:24" s="35" customFormat="1" ht="25.8" x14ac:dyDescent="0.5">
      <c r="B45" s="60"/>
      <c r="C45" s="60"/>
      <c r="D45" s="60"/>
      <c r="E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X45" s="62"/>
    </row>
    <row r="46" spans="2:24" s="35" customFormat="1" ht="25.8" x14ac:dyDescent="0.5">
      <c r="B46" s="60"/>
      <c r="C46" s="60"/>
      <c r="D46" s="60"/>
      <c r="E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X46" s="62"/>
    </row>
    <row r="47" spans="2:24" s="35" customFormat="1" ht="25.8" x14ac:dyDescent="0.5">
      <c r="B47" s="60"/>
      <c r="C47" s="60"/>
      <c r="D47" s="60"/>
      <c r="E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X47" s="62"/>
    </row>
    <row r="48" spans="2:24" s="35" customFormat="1" ht="25.8" x14ac:dyDescent="0.5">
      <c r="B48" s="60"/>
      <c r="C48" s="60"/>
      <c r="D48" s="60"/>
      <c r="E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X48" s="62"/>
    </row>
    <row r="49" spans="2:24" s="35" customFormat="1" ht="25.8" x14ac:dyDescent="0.5">
      <c r="B49" s="60"/>
      <c r="C49" s="60"/>
      <c r="D49" s="60"/>
      <c r="E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X49" s="62"/>
    </row>
    <row r="50" spans="2:24" s="35" customFormat="1" ht="25.8" x14ac:dyDescent="0.5">
      <c r="B50" s="60"/>
      <c r="C50" s="60"/>
      <c r="D50" s="60"/>
      <c r="E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X50" s="62"/>
    </row>
    <row r="51" spans="2:24" s="35" customFormat="1" ht="25.8" x14ac:dyDescent="0.5">
      <c r="B51" s="60"/>
      <c r="C51" s="60"/>
      <c r="D51" s="60"/>
      <c r="E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X51" s="62"/>
    </row>
    <row r="52" spans="2:24" s="35" customFormat="1" ht="25.8" x14ac:dyDescent="0.5">
      <c r="B52" s="60"/>
      <c r="C52" s="60"/>
      <c r="D52" s="60"/>
      <c r="E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X52" s="62"/>
    </row>
    <row r="53" spans="2:24" s="35" customFormat="1" ht="25.8" x14ac:dyDescent="0.5">
      <c r="B53" s="60"/>
      <c r="C53" s="60"/>
      <c r="D53" s="60"/>
      <c r="E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X53" s="62"/>
    </row>
    <row r="54" spans="2:24" s="35" customFormat="1" ht="25.8" x14ac:dyDescent="0.5">
      <c r="B54" s="60"/>
      <c r="C54" s="60"/>
      <c r="D54" s="60"/>
      <c r="E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X54" s="62"/>
    </row>
    <row r="55" spans="2:24" s="35" customFormat="1" ht="25.8" x14ac:dyDescent="0.5">
      <c r="B55" s="60"/>
      <c r="C55" s="60"/>
      <c r="D55" s="60"/>
      <c r="E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X55" s="62"/>
    </row>
    <row r="56" spans="2:24" s="35" customFormat="1" ht="25.8" x14ac:dyDescent="0.5">
      <c r="B56" s="60"/>
      <c r="C56" s="60"/>
      <c r="D56" s="60"/>
      <c r="E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X56" s="62"/>
    </row>
    <row r="57" spans="2:24" s="35" customFormat="1" ht="25.8" x14ac:dyDescent="0.5">
      <c r="B57" s="60"/>
      <c r="C57" s="60"/>
      <c r="D57" s="60"/>
      <c r="E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X57" s="62"/>
    </row>
    <row r="58" spans="2:24" s="35" customFormat="1" ht="25.8" x14ac:dyDescent="0.5">
      <c r="B58" s="60"/>
      <c r="C58" s="60"/>
      <c r="D58" s="60"/>
      <c r="E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X58" s="62"/>
    </row>
    <row r="59" spans="2:24" s="35" customFormat="1" ht="25.8" x14ac:dyDescent="0.5">
      <c r="B59" s="60"/>
      <c r="C59" s="60"/>
      <c r="D59" s="60"/>
      <c r="E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X59" s="62"/>
    </row>
    <row r="60" spans="2:24" s="35" customFormat="1" ht="25.8" x14ac:dyDescent="0.5">
      <c r="B60" s="60"/>
      <c r="C60" s="60"/>
      <c r="D60" s="60"/>
      <c r="E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X60" s="62"/>
    </row>
    <row r="61" spans="2:24" s="35" customFormat="1" ht="25.8" x14ac:dyDescent="0.5">
      <c r="B61" s="60"/>
      <c r="C61" s="60"/>
      <c r="D61" s="60"/>
      <c r="E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X61" s="62"/>
    </row>
    <row r="62" spans="2:24" s="35" customFormat="1" ht="25.8" x14ac:dyDescent="0.5">
      <c r="B62" s="60"/>
      <c r="C62" s="60"/>
      <c r="D62" s="60"/>
      <c r="E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X62" s="62"/>
    </row>
    <row r="63" spans="2:24" s="35" customFormat="1" ht="25.8" x14ac:dyDescent="0.5">
      <c r="B63" s="60"/>
      <c r="C63" s="60"/>
      <c r="D63" s="60"/>
      <c r="E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X63" s="62"/>
    </row>
    <row r="64" spans="2:24" s="35" customFormat="1" ht="25.8" x14ac:dyDescent="0.5">
      <c r="B64" s="60"/>
      <c r="C64" s="60"/>
      <c r="D64" s="60"/>
      <c r="E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X64" s="62"/>
    </row>
    <row r="65" spans="2:2" ht="26.4" thickBot="1" x14ac:dyDescent="0.55000000000000004">
      <c r="B65" s="59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D9F16-7DFF-4C29-A359-56357974EB78}">
  <dimension ref="A1:AW65"/>
  <sheetViews>
    <sheetView zoomScale="50" zoomScaleNormal="50" workbookViewId="0">
      <selection activeCell="J28" sqref="J28"/>
    </sheetView>
  </sheetViews>
  <sheetFormatPr defaultRowHeight="27" thickTop="1" thickBottom="1" x14ac:dyDescent="0.55000000000000004"/>
  <cols>
    <col min="1" max="1" width="8.88671875" style="35"/>
    <col min="2" max="2" width="18.109375" style="38" customWidth="1"/>
    <col min="3" max="3" width="18.5546875" style="73" customWidth="1"/>
    <col min="4" max="4" width="18" style="73" customWidth="1"/>
    <col min="5" max="5" width="18.33203125" style="40" customWidth="1"/>
    <col min="6" max="6" width="26" customWidth="1"/>
    <col min="7" max="7" width="18.33203125" style="40" customWidth="1"/>
    <col min="8" max="8" width="23.5546875" style="40" customWidth="1"/>
    <col min="9" max="9" width="18.33203125" style="40" customWidth="1"/>
    <col min="10" max="12" width="26.44140625" style="40" customWidth="1"/>
    <col min="13" max="13" width="11.5546875" style="40" customWidth="1"/>
    <col min="14" max="14" width="12.88671875" style="40" customWidth="1"/>
    <col min="15" max="15" width="11.6640625" style="40" customWidth="1"/>
    <col min="16" max="16" width="12.33203125" style="40" customWidth="1"/>
    <col min="17" max="17" width="13.44140625" style="40" customWidth="1"/>
    <col min="18" max="18" width="12.44140625" style="40" customWidth="1"/>
    <col min="19" max="19" width="10.5546875" style="40" customWidth="1"/>
    <col min="20" max="20" width="12" style="40" customWidth="1"/>
    <col min="21" max="21" width="10.5546875" style="40" customWidth="1"/>
    <col min="22" max="22" width="11.6640625" style="40" customWidth="1"/>
    <col min="23" max="23" width="10.44140625" customWidth="1"/>
    <col min="24" max="24" width="13.109375" style="40" customWidth="1"/>
  </cols>
  <sheetData>
    <row r="1" spans="1:49" s="1" customFormat="1" ht="102" customHeight="1" thickTop="1" thickBot="1" x14ac:dyDescent="0.35">
      <c r="A1" s="18"/>
      <c r="B1" s="79"/>
      <c r="C1" s="74"/>
      <c r="D1" s="32"/>
      <c r="E1" s="21"/>
      <c r="F1" s="18"/>
      <c r="G1" s="21"/>
      <c r="H1" s="21"/>
      <c r="I1" s="21"/>
      <c r="J1" s="4"/>
      <c r="K1" s="21"/>
      <c r="L1" s="36"/>
      <c r="M1" s="43" t="s">
        <v>47</v>
      </c>
      <c r="N1" s="21"/>
      <c r="O1" s="21"/>
      <c r="P1" s="21"/>
      <c r="Q1" s="21"/>
      <c r="R1" s="21"/>
      <c r="S1" s="21"/>
      <c r="T1" s="21"/>
      <c r="U1" s="21"/>
      <c r="V1" s="21"/>
      <c r="W1" s="18"/>
      <c r="X1" s="21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</row>
    <row r="2" spans="1:49" s="3" customFormat="1" ht="75.75" customHeight="1" thickTop="1" thickBot="1" x14ac:dyDescent="0.35">
      <c r="A2" s="19"/>
      <c r="B2" s="79"/>
      <c r="C2" s="32"/>
      <c r="D2" s="32"/>
      <c r="E2" s="37"/>
      <c r="F2" s="19"/>
      <c r="G2" s="37"/>
      <c r="H2" s="37"/>
      <c r="I2" s="37"/>
      <c r="J2" s="37"/>
      <c r="K2" s="36"/>
      <c r="L2" s="37"/>
      <c r="M2" s="22" t="s">
        <v>0</v>
      </c>
      <c r="N2" s="37"/>
      <c r="O2" s="37"/>
      <c r="P2" s="37"/>
      <c r="Q2" s="37"/>
      <c r="R2" s="37"/>
      <c r="S2" s="37"/>
      <c r="T2" s="37"/>
      <c r="U2" s="37"/>
      <c r="V2" s="37"/>
      <c r="W2" s="19"/>
      <c r="X2" s="37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</row>
    <row r="3" spans="1:49" s="2" customFormat="1" ht="36.75" customHeight="1" thickTop="1" thickBot="1" x14ac:dyDescent="0.35">
      <c r="A3" s="20"/>
      <c r="B3" s="79"/>
      <c r="C3" s="32"/>
      <c r="D3" s="74"/>
      <c r="E3" s="21"/>
      <c r="F3" s="20"/>
      <c r="G3" s="21"/>
      <c r="H3" s="21"/>
      <c r="I3" s="21"/>
      <c r="J3" s="21"/>
      <c r="K3" s="21"/>
      <c r="L3" s="21"/>
      <c r="M3" s="42" t="s">
        <v>1</v>
      </c>
      <c r="N3" s="44"/>
      <c r="O3" s="41" t="s">
        <v>2</v>
      </c>
      <c r="P3" s="41"/>
      <c r="Q3" s="41" t="s">
        <v>3</v>
      </c>
      <c r="R3" s="41"/>
      <c r="S3" s="41" t="s">
        <v>4</v>
      </c>
      <c r="T3" s="41"/>
      <c r="U3" s="41" t="s">
        <v>5</v>
      </c>
      <c r="V3" s="41"/>
      <c r="W3" s="16" t="s">
        <v>6</v>
      </c>
      <c r="X3" s="42"/>
    </row>
    <row r="4" spans="1:49" s="4" customFormat="1" ht="36.75" customHeight="1" thickTop="1" thickBot="1" x14ac:dyDescent="0.55000000000000004">
      <c r="A4" s="21"/>
      <c r="B4" s="80"/>
      <c r="C4" s="75"/>
      <c r="D4" s="75"/>
      <c r="E4" s="25"/>
      <c r="F4" s="25"/>
      <c r="G4" s="25"/>
      <c r="H4" s="25"/>
      <c r="I4" s="25"/>
      <c r="J4" s="25"/>
      <c r="K4" s="25"/>
      <c r="L4" s="45"/>
      <c r="M4" s="15" t="s">
        <v>7</v>
      </c>
      <c r="N4" s="12"/>
      <c r="O4" s="14" t="s">
        <v>7</v>
      </c>
      <c r="P4" s="12">
        <v>14</v>
      </c>
      <c r="Q4" s="13" t="s">
        <v>7</v>
      </c>
      <c r="R4" s="12">
        <v>15</v>
      </c>
      <c r="S4" s="13" t="s">
        <v>7</v>
      </c>
      <c r="T4" s="12">
        <v>14</v>
      </c>
      <c r="U4" s="13" t="s">
        <v>7</v>
      </c>
      <c r="V4" s="12">
        <v>14</v>
      </c>
      <c r="W4" s="13" t="s">
        <v>7</v>
      </c>
      <c r="X4" s="17"/>
      <c r="Y4" s="277"/>
    </row>
    <row r="5" spans="1:49" s="29" customFormat="1" ht="45.75" customHeight="1" thickTop="1" thickBot="1" x14ac:dyDescent="0.35">
      <c r="A5" s="32"/>
      <c r="B5" s="51" t="s">
        <v>8</v>
      </c>
      <c r="C5" s="26" t="s">
        <v>9</v>
      </c>
      <c r="D5" s="27" t="s">
        <v>10</v>
      </c>
      <c r="E5" s="27" t="s">
        <v>11</v>
      </c>
      <c r="F5" s="27" t="s">
        <v>12</v>
      </c>
      <c r="G5" s="27" t="s">
        <v>13</v>
      </c>
      <c r="H5" s="27" t="s">
        <v>14</v>
      </c>
      <c r="I5" s="27" t="s">
        <v>15</v>
      </c>
      <c r="J5" s="27" t="s">
        <v>16</v>
      </c>
      <c r="K5" s="27" t="s">
        <v>17</v>
      </c>
      <c r="L5" s="27" t="s">
        <v>18</v>
      </c>
      <c r="M5" s="27" t="s">
        <v>19</v>
      </c>
      <c r="N5" s="27" t="s">
        <v>20</v>
      </c>
      <c r="O5" s="27" t="s">
        <v>19</v>
      </c>
      <c r="P5" s="27" t="s">
        <v>20</v>
      </c>
      <c r="Q5" s="27" t="s">
        <v>19</v>
      </c>
      <c r="R5" s="27" t="s">
        <v>20</v>
      </c>
      <c r="S5" s="27" t="s">
        <v>19</v>
      </c>
      <c r="T5" s="27" t="s">
        <v>20</v>
      </c>
      <c r="U5" s="27" t="s">
        <v>19</v>
      </c>
      <c r="V5" s="27" t="s">
        <v>20</v>
      </c>
      <c r="W5" s="27" t="s">
        <v>19</v>
      </c>
      <c r="X5" s="275" t="s">
        <v>20</v>
      </c>
      <c r="Y5" s="276"/>
      <c r="Z5" s="28"/>
    </row>
    <row r="6" spans="1:49" s="7" customFormat="1" ht="33" customHeight="1" thickTop="1" thickBot="1" x14ac:dyDescent="0.55000000000000004">
      <c r="A6" s="33"/>
      <c r="B6" s="207" t="s">
        <v>21</v>
      </c>
      <c r="C6" s="208" t="s">
        <v>22</v>
      </c>
      <c r="D6" s="209">
        <v>1</v>
      </c>
      <c r="E6" s="209" t="s">
        <v>23</v>
      </c>
      <c r="F6" s="209" t="s">
        <v>24</v>
      </c>
      <c r="G6" s="232">
        <f t="shared" ref="G6:G16" si="0">AVERAGE(N6,P6,R6,T6,V6,X6)</f>
        <v>97.141999999999996</v>
      </c>
      <c r="H6" s="30">
        <f>AVERAGE(M6,O6,Q6,S6,U6,W6)</f>
        <v>14</v>
      </c>
      <c r="I6" s="231">
        <f>SUM(N6,P6,R6,T6,V6,X6)</f>
        <v>485.71</v>
      </c>
      <c r="J6" s="238">
        <v>400</v>
      </c>
      <c r="K6" s="65">
        <f>_xlfn.RANK.EQ(J6, $J$6:$J$24,0)</f>
        <v>1</v>
      </c>
      <c r="L6" s="30">
        <f t="shared" ref="L6:L20" si="1">COUNT(M6,O6,Q6,S6,U6,W6)</f>
        <v>5</v>
      </c>
      <c r="M6" s="30">
        <v>15</v>
      </c>
      <c r="N6" s="190">
        <v>100</v>
      </c>
      <c r="O6" s="30">
        <v>12</v>
      </c>
      <c r="P6" s="190">
        <v>85.71</v>
      </c>
      <c r="Q6" s="30">
        <v>15</v>
      </c>
      <c r="R6" s="190">
        <v>100</v>
      </c>
      <c r="S6" s="30">
        <v>14</v>
      </c>
      <c r="T6" s="190">
        <v>100</v>
      </c>
      <c r="U6" s="30">
        <v>14</v>
      </c>
      <c r="V6" s="190">
        <v>100</v>
      </c>
      <c r="W6" s="254"/>
      <c r="X6" s="268"/>
      <c r="Y6" s="270"/>
      <c r="Z6" s="6"/>
    </row>
    <row r="7" spans="1:49" s="7" customFormat="1" ht="33" customHeight="1" thickTop="1" thickBot="1" x14ac:dyDescent="0.55000000000000004">
      <c r="A7" s="33"/>
      <c r="B7" s="207" t="s">
        <v>33</v>
      </c>
      <c r="C7" s="208" t="s">
        <v>22</v>
      </c>
      <c r="D7" s="209">
        <v>2</v>
      </c>
      <c r="E7" s="209" t="s">
        <v>23</v>
      </c>
      <c r="F7" s="209" t="s">
        <v>24</v>
      </c>
      <c r="G7" s="232">
        <f t="shared" si="0"/>
        <v>75.477000000000004</v>
      </c>
      <c r="H7" s="30">
        <f>AVERAGE(M7,O7,Q7,S7,U7,W7)</f>
        <v>11</v>
      </c>
      <c r="I7" s="231">
        <f t="shared" ref="I7:I25" si="2">SUM(N7,P7,R7,T7,V7,X7)</f>
        <v>150.95400000000001</v>
      </c>
      <c r="J7" s="238">
        <f t="shared" ref="J7:J25" si="3">SUM(N7,P7,R7,T7,V7,X7)</f>
        <v>150.95400000000001</v>
      </c>
      <c r="K7" s="65">
        <f t="shared" ref="K6:K21" si="4">_xlfn.RANK.EQ(J7, $J$6:$J$24,0)</f>
        <v>10</v>
      </c>
      <c r="L7" s="30">
        <f t="shared" si="1"/>
        <v>2</v>
      </c>
      <c r="M7" s="30"/>
      <c r="N7" s="190"/>
      <c r="O7" s="30">
        <v>9</v>
      </c>
      <c r="P7" s="190">
        <v>64.287999999999997</v>
      </c>
      <c r="Q7" s="30">
        <v>13</v>
      </c>
      <c r="R7" s="190">
        <v>86.665999999999997</v>
      </c>
      <c r="S7" s="30"/>
      <c r="T7" s="190"/>
      <c r="U7" s="30"/>
      <c r="V7" s="190"/>
      <c r="W7" s="254"/>
      <c r="X7" s="269"/>
      <c r="Y7" s="270"/>
      <c r="Z7" s="6"/>
    </row>
    <row r="8" spans="1:49" s="7" customFormat="1" ht="33" customHeight="1" thickTop="1" thickBot="1" x14ac:dyDescent="0.55000000000000004">
      <c r="A8" s="33"/>
      <c r="B8" s="207" t="s">
        <v>26</v>
      </c>
      <c r="C8" s="208" t="s">
        <v>27</v>
      </c>
      <c r="D8" s="209">
        <v>3</v>
      </c>
      <c r="E8" s="209" t="s">
        <v>23</v>
      </c>
      <c r="F8" s="209" t="s">
        <v>24</v>
      </c>
      <c r="G8" s="232">
        <f t="shared" si="0"/>
        <v>64.28</v>
      </c>
      <c r="H8" s="30">
        <f>AVERAGE(M8,O8,Q8,S8,U8,W8)</f>
        <v>9</v>
      </c>
      <c r="I8" s="231">
        <f t="shared" si="2"/>
        <v>64.28</v>
      </c>
      <c r="J8" s="238">
        <f t="shared" si="3"/>
        <v>64.28</v>
      </c>
      <c r="K8" s="65">
        <f t="shared" si="4"/>
        <v>11</v>
      </c>
      <c r="L8" s="30">
        <f t="shared" si="1"/>
        <v>1</v>
      </c>
      <c r="M8" s="30"/>
      <c r="N8" s="190"/>
      <c r="O8" s="30">
        <v>9</v>
      </c>
      <c r="P8" s="190">
        <v>64.28</v>
      </c>
      <c r="Q8" s="30"/>
      <c r="R8" s="190"/>
      <c r="S8" s="30"/>
      <c r="T8" s="190"/>
      <c r="U8" s="30"/>
      <c r="V8" s="190"/>
      <c r="W8" s="254"/>
      <c r="X8" s="269"/>
      <c r="Y8" s="270"/>
      <c r="Z8" s="6"/>
    </row>
    <row r="9" spans="1:49" s="7" customFormat="1" ht="33" customHeight="1" thickTop="1" thickBot="1" x14ac:dyDescent="0.55000000000000004">
      <c r="A9" s="33"/>
      <c r="B9" s="207" t="s">
        <v>38</v>
      </c>
      <c r="C9" s="208" t="s">
        <v>28</v>
      </c>
      <c r="D9" s="209">
        <v>4</v>
      </c>
      <c r="E9" s="209" t="s">
        <v>23</v>
      </c>
      <c r="F9" s="209" t="s">
        <v>24</v>
      </c>
      <c r="G9" s="232">
        <f>AVERAGE(N9,P9,R9,T9,V9,X9)</f>
        <v>28.57</v>
      </c>
      <c r="H9" s="30">
        <f t="shared" ref="H9:H20" si="5">AVERAGE(M9,O9,Q9,S9,U9,W9)</f>
        <v>4</v>
      </c>
      <c r="I9" s="231">
        <f t="shared" si="2"/>
        <v>28.57</v>
      </c>
      <c r="J9" s="238">
        <f t="shared" si="3"/>
        <v>28.57</v>
      </c>
      <c r="K9" s="65">
        <f t="shared" si="4"/>
        <v>15</v>
      </c>
      <c r="L9" s="30">
        <f t="shared" si="1"/>
        <v>1</v>
      </c>
      <c r="M9" s="30"/>
      <c r="N9" s="190"/>
      <c r="O9" s="30">
        <v>4</v>
      </c>
      <c r="P9" s="190">
        <v>28.57</v>
      </c>
      <c r="Q9" s="30"/>
      <c r="R9" s="190"/>
      <c r="S9" s="30"/>
      <c r="T9" s="190"/>
      <c r="U9" s="30"/>
      <c r="V9" s="190"/>
      <c r="W9" s="254"/>
      <c r="X9" s="269"/>
      <c r="Y9" s="270"/>
      <c r="Z9" s="6"/>
    </row>
    <row r="10" spans="1:49" s="7" customFormat="1" ht="33" customHeight="1" thickTop="1" thickBot="1" x14ac:dyDescent="0.55000000000000004">
      <c r="A10" s="33"/>
      <c r="B10" s="207" t="s">
        <v>36</v>
      </c>
      <c r="C10" s="208" t="s">
        <v>37</v>
      </c>
      <c r="D10" s="209">
        <v>5</v>
      </c>
      <c r="E10" s="209"/>
      <c r="F10" s="209"/>
      <c r="G10" s="232">
        <f>AVERAGE(N10,P10,R10,T10,V10,X10)</f>
        <v>64.28</v>
      </c>
      <c r="H10" s="30">
        <f t="shared" si="5"/>
        <v>9</v>
      </c>
      <c r="I10" s="231">
        <f t="shared" si="2"/>
        <v>64.28</v>
      </c>
      <c r="J10" s="238">
        <f t="shared" si="3"/>
        <v>64.28</v>
      </c>
      <c r="K10" s="65">
        <f t="shared" si="4"/>
        <v>11</v>
      </c>
      <c r="L10" s="30">
        <f t="shared" si="1"/>
        <v>1</v>
      </c>
      <c r="M10" s="30"/>
      <c r="N10" s="190"/>
      <c r="O10" s="30">
        <v>9</v>
      </c>
      <c r="P10" s="191">
        <v>64.28</v>
      </c>
      <c r="Q10" s="30"/>
      <c r="R10" s="190"/>
      <c r="S10" s="30"/>
      <c r="T10" s="190"/>
      <c r="U10" s="30"/>
      <c r="V10" s="190"/>
      <c r="W10" s="254"/>
      <c r="X10" s="269"/>
      <c r="Y10" s="270"/>
      <c r="Z10" s="6"/>
    </row>
    <row r="11" spans="1:49" s="7" customFormat="1" ht="33" customHeight="1" thickTop="1" thickBot="1" x14ac:dyDescent="0.55000000000000004">
      <c r="A11" s="33"/>
      <c r="B11" s="207" t="s">
        <v>43</v>
      </c>
      <c r="C11" s="213" t="s">
        <v>35</v>
      </c>
      <c r="D11" s="207">
        <v>6</v>
      </c>
      <c r="E11" s="208" t="s">
        <v>23</v>
      </c>
      <c r="F11" s="209"/>
      <c r="G11" s="253">
        <f>AVERAGE(N11,P11,R11,T11,V11,X11)</f>
        <v>93.332999999999998</v>
      </c>
      <c r="H11" s="70">
        <f>AVERAGE(M11,O11,Q11,S11,U11,W11)</f>
        <v>13.5</v>
      </c>
      <c r="I11" s="231">
        <f t="shared" si="2"/>
        <v>186.666</v>
      </c>
      <c r="J11" s="238">
        <f t="shared" si="3"/>
        <v>186.666</v>
      </c>
      <c r="K11" s="65">
        <f t="shared" si="4"/>
        <v>8</v>
      </c>
      <c r="L11" s="30">
        <f t="shared" si="1"/>
        <v>2</v>
      </c>
      <c r="M11" s="30">
        <v>13</v>
      </c>
      <c r="N11" s="190">
        <v>86.665999999999997</v>
      </c>
      <c r="O11" s="30"/>
      <c r="P11" s="190"/>
      <c r="Q11" s="30"/>
      <c r="R11" s="190"/>
      <c r="S11" s="30"/>
      <c r="T11" s="190"/>
      <c r="U11" s="30">
        <v>14</v>
      </c>
      <c r="V11" s="190">
        <v>100</v>
      </c>
      <c r="W11" s="254"/>
      <c r="X11" s="269"/>
      <c r="Y11" s="270"/>
      <c r="Z11" s="6"/>
    </row>
    <row r="12" spans="1:49" s="7" customFormat="1" ht="33" customHeight="1" thickTop="1" thickBot="1" x14ac:dyDescent="0.55000000000000004">
      <c r="A12" s="33"/>
      <c r="B12" s="207" t="s">
        <v>31</v>
      </c>
      <c r="C12" s="208" t="s">
        <v>28</v>
      </c>
      <c r="D12" s="249">
        <v>7</v>
      </c>
      <c r="E12" s="209" t="s">
        <v>23</v>
      </c>
      <c r="F12" s="209"/>
      <c r="G12" s="253" t="e">
        <f t="shared" si="0"/>
        <v>#DIV/0!</v>
      </c>
      <c r="H12" s="70" t="e">
        <f t="shared" si="5"/>
        <v>#DIV/0!</v>
      </c>
      <c r="I12" s="231">
        <f t="shared" si="2"/>
        <v>0</v>
      </c>
      <c r="J12" s="238">
        <f t="shared" si="3"/>
        <v>0</v>
      </c>
      <c r="K12" s="65">
        <f t="shared" si="4"/>
        <v>16</v>
      </c>
      <c r="L12" s="30">
        <f t="shared" si="1"/>
        <v>0</v>
      </c>
      <c r="M12" s="30"/>
      <c r="N12" s="190"/>
      <c r="O12" s="30"/>
      <c r="P12" s="190"/>
      <c r="Q12" s="30"/>
      <c r="R12" s="190"/>
      <c r="S12" s="30"/>
      <c r="T12" s="190"/>
      <c r="U12" s="30"/>
      <c r="V12" s="190"/>
      <c r="W12" s="254"/>
      <c r="X12" s="269"/>
      <c r="Y12" s="270"/>
      <c r="Z12" s="6"/>
    </row>
    <row r="13" spans="1:49" s="7" customFormat="1" ht="33" customHeight="1" thickTop="1" thickBot="1" x14ac:dyDescent="0.55000000000000004">
      <c r="A13" s="33"/>
      <c r="B13" s="207" t="s">
        <v>39</v>
      </c>
      <c r="C13" s="208" t="s">
        <v>40</v>
      </c>
      <c r="D13" s="209">
        <v>8</v>
      </c>
      <c r="E13" s="209"/>
      <c r="F13" s="209"/>
      <c r="G13" s="253" t="e">
        <f t="shared" si="0"/>
        <v>#DIV/0!</v>
      </c>
      <c r="H13" s="70" t="e">
        <f t="shared" si="5"/>
        <v>#DIV/0!</v>
      </c>
      <c r="I13" s="231">
        <f t="shared" si="2"/>
        <v>0</v>
      </c>
      <c r="J13" s="238">
        <f t="shared" si="3"/>
        <v>0</v>
      </c>
      <c r="K13" s="65">
        <f t="shared" si="4"/>
        <v>16</v>
      </c>
      <c r="L13" s="30">
        <f t="shared" si="1"/>
        <v>0</v>
      </c>
      <c r="M13" s="30"/>
      <c r="N13" s="190"/>
      <c r="O13" s="30"/>
      <c r="P13" s="190"/>
      <c r="Q13" s="30"/>
      <c r="R13" s="190"/>
      <c r="S13" s="30"/>
      <c r="T13" s="190"/>
      <c r="U13" s="30"/>
      <c r="V13" s="190"/>
      <c r="W13" s="254"/>
      <c r="X13" s="269"/>
      <c r="Y13" s="270"/>
      <c r="Z13" s="6"/>
    </row>
    <row r="14" spans="1:49" s="7" customFormat="1" ht="33" customHeight="1" thickTop="1" thickBot="1" x14ac:dyDescent="0.55000000000000004">
      <c r="A14" s="33"/>
      <c r="B14" s="207" t="s">
        <v>29</v>
      </c>
      <c r="C14" s="208" t="s">
        <v>22</v>
      </c>
      <c r="D14" s="209">
        <v>9</v>
      </c>
      <c r="E14" s="209" t="s">
        <v>23</v>
      </c>
      <c r="F14" s="209"/>
      <c r="G14" s="232">
        <f t="shared" si="0"/>
        <v>64.28</v>
      </c>
      <c r="H14" s="30">
        <f t="shared" si="5"/>
        <v>9</v>
      </c>
      <c r="I14" s="231">
        <f t="shared" si="2"/>
        <v>64.28</v>
      </c>
      <c r="J14" s="238">
        <f t="shared" si="3"/>
        <v>64.28</v>
      </c>
      <c r="K14" s="65">
        <f t="shared" si="4"/>
        <v>11</v>
      </c>
      <c r="L14" s="30">
        <f t="shared" si="1"/>
        <v>1</v>
      </c>
      <c r="M14" s="30"/>
      <c r="N14" s="190"/>
      <c r="O14" s="30">
        <v>9</v>
      </c>
      <c r="P14" s="190">
        <v>64.28</v>
      </c>
      <c r="Q14" s="30"/>
      <c r="R14" s="190"/>
      <c r="S14" s="30"/>
      <c r="T14" s="190"/>
      <c r="U14" s="30"/>
      <c r="V14" s="190"/>
      <c r="W14" s="254"/>
      <c r="X14" s="269"/>
      <c r="Y14" s="270"/>
      <c r="Z14" s="6"/>
    </row>
    <row r="15" spans="1:49" s="7" customFormat="1" ht="33" customHeight="1" thickTop="1" thickBot="1" x14ac:dyDescent="0.55000000000000004">
      <c r="A15" s="33"/>
      <c r="B15" s="207" t="s">
        <v>41</v>
      </c>
      <c r="C15" s="208" t="s">
        <v>32</v>
      </c>
      <c r="D15" s="209">
        <v>10</v>
      </c>
      <c r="E15" s="209"/>
      <c r="F15" s="209"/>
      <c r="G15" s="232">
        <f t="shared" si="0"/>
        <v>81.268999999999991</v>
      </c>
      <c r="H15" s="30">
        <f t="shared" si="5"/>
        <v>11.666666666666666</v>
      </c>
      <c r="I15" s="231">
        <f t="shared" si="2"/>
        <v>243.80699999999999</v>
      </c>
      <c r="J15" s="238">
        <f t="shared" si="3"/>
        <v>243.80699999999999</v>
      </c>
      <c r="K15" s="65">
        <f t="shared" si="4"/>
        <v>7</v>
      </c>
      <c r="L15" s="30">
        <f t="shared" si="1"/>
        <v>3</v>
      </c>
      <c r="M15" s="30">
        <v>13</v>
      </c>
      <c r="N15" s="190">
        <v>86.665999999999997</v>
      </c>
      <c r="O15" s="30">
        <v>11</v>
      </c>
      <c r="P15" s="190">
        <v>78.569999999999993</v>
      </c>
      <c r="Q15" s="30"/>
      <c r="R15" s="190"/>
      <c r="S15" s="30"/>
      <c r="T15" s="190"/>
      <c r="U15" s="30">
        <v>11</v>
      </c>
      <c r="V15" s="190">
        <v>78.570999999999998</v>
      </c>
      <c r="W15" s="254"/>
      <c r="X15" s="269"/>
      <c r="Y15" s="270"/>
      <c r="Z15" s="6"/>
    </row>
    <row r="16" spans="1:49" s="10" customFormat="1" ht="33" customHeight="1" thickTop="1" thickBot="1" x14ac:dyDescent="0.55000000000000004">
      <c r="A16" s="34"/>
      <c r="B16" s="207" t="s">
        <v>42</v>
      </c>
      <c r="C16" s="208" t="s">
        <v>51</v>
      </c>
      <c r="D16" s="209">
        <v>11</v>
      </c>
      <c r="E16" s="209" t="s">
        <v>23</v>
      </c>
      <c r="F16" s="244"/>
      <c r="G16" s="232">
        <f t="shared" si="0"/>
        <v>83.2376</v>
      </c>
      <c r="H16" s="30">
        <f t="shared" si="5"/>
        <v>12</v>
      </c>
      <c r="I16" s="231">
        <f t="shared" si="2"/>
        <v>416.18799999999999</v>
      </c>
      <c r="J16" s="238">
        <v>344.76</v>
      </c>
      <c r="K16" s="65">
        <f t="shared" si="4"/>
        <v>5</v>
      </c>
      <c r="L16" s="30">
        <f t="shared" si="1"/>
        <v>5</v>
      </c>
      <c r="M16" s="30">
        <v>12</v>
      </c>
      <c r="N16" s="190">
        <v>80</v>
      </c>
      <c r="O16" s="30">
        <v>11</v>
      </c>
      <c r="P16" s="190">
        <v>78.569999999999993</v>
      </c>
      <c r="Q16" s="30">
        <v>14</v>
      </c>
      <c r="R16" s="190">
        <v>93.332999999999998</v>
      </c>
      <c r="S16" s="30">
        <v>13</v>
      </c>
      <c r="T16" s="190">
        <v>92.856999999999999</v>
      </c>
      <c r="U16" s="30">
        <v>10</v>
      </c>
      <c r="V16" s="190">
        <v>71.427999999999997</v>
      </c>
      <c r="W16" s="265"/>
      <c r="X16" s="269"/>
      <c r="Y16" s="271"/>
      <c r="Z16" s="9"/>
    </row>
    <row r="17" spans="1:26" s="10" customFormat="1" ht="33" customHeight="1" thickTop="1" thickBot="1" x14ac:dyDescent="0.55000000000000004">
      <c r="A17" s="34"/>
      <c r="B17" s="207" t="s">
        <v>34</v>
      </c>
      <c r="C17" s="208"/>
      <c r="D17" s="209">
        <v>12</v>
      </c>
      <c r="E17" s="209"/>
      <c r="F17" s="244"/>
      <c r="G17" s="232">
        <f t="shared" ref="G17:G24" si="6">AVERAGE(N17,P17,R17,T17,V17,X17)</f>
        <v>90.474599999999981</v>
      </c>
      <c r="H17" s="30">
        <f t="shared" si="5"/>
        <v>13</v>
      </c>
      <c r="I17" s="231">
        <f t="shared" si="2"/>
        <v>452.37299999999993</v>
      </c>
      <c r="J17" s="238">
        <v>385.71</v>
      </c>
      <c r="K17" s="65">
        <f t="shared" si="4"/>
        <v>2</v>
      </c>
      <c r="L17" s="30">
        <f t="shared" si="1"/>
        <v>5</v>
      </c>
      <c r="M17" s="30">
        <v>15</v>
      </c>
      <c r="N17" s="190">
        <v>100</v>
      </c>
      <c r="O17" s="30">
        <v>13</v>
      </c>
      <c r="P17" s="190">
        <v>92.85</v>
      </c>
      <c r="Q17" s="30">
        <v>10</v>
      </c>
      <c r="R17" s="190">
        <v>66.665999999999997</v>
      </c>
      <c r="S17" s="30">
        <v>14</v>
      </c>
      <c r="T17" s="190">
        <v>100</v>
      </c>
      <c r="U17" s="30">
        <v>13</v>
      </c>
      <c r="V17" s="190">
        <v>92.856999999999999</v>
      </c>
      <c r="W17" s="265"/>
      <c r="X17" s="269"/>
      <c r="Y17" s="271"/>
      <c r="Z17" s="9"/>
    </row>
    <row r="18" spans="1:26" s="10" customFormat="1" ht="33" customHeight="1" thickTop="1" thickBot="1" x14ac:dyDescent="0.6">
      <c r="A18" s="34"/>
      <c r="B18" s="207" t="s">
        <v>43</v>
      </c>
      <c r="C18" s="208" t="s">
        <v>25</v>
      </c>
      <c r="D18" s="209">
        <v>13</v>
      </c>
      <c r="E18" s="209"/>
      <c r="F18" s="244"/>
      <c r="G18" s="232">
        <f t="shared" si="6"/>
        <v>58.250999999999998</v>
      </c>
      <c r="H18" s="30">
        <f t="shared" si="5"/>
        <v>8.3333333333333339</v>
      </c>
      <c r="I18" s="231">
        <f t="shared" si="2"/>
        <v>174.75299999999999</v>
      </c>
      <c r="J18" s="238">
        <f t="shared" si="3"/>
        <v>174.75299999999999</v>
      </c>
      <c r="K18" s="65">
        <f t="shared" si="4"/>
        <v>9</v>
      </c>
      <c r="L18" s="30">
        <f t="shared" si="1"/>
        <v>3</v>
      </c>
      <c r="M18" s="30">
        <v>8</v>
      </c>
      <c r="N18" s="190">
        <v>53.332999999999998</v>
      </c>
      <c r="O18" s="30">
        <v>10</v>
      </c>
      <c r="P18" s="192">
        <v>71.42</v>
      </c>
      <c r="Q18" s="30"/>
      <c r="R18" s="190"/>
      <c r="S18" s="30"/>
      <c r="T18" s="190"/>
      <c r="U18" s="30">
        <v>7</v>
      </c>
      <c r="V18" s="190">
        <v>50</v>
      </c>
      <c r="W18" s="265"/>
      <c r="X18" s="269"/>
      <c r="Y18" s="271"/>
      <c r="Z18" s="9"/>
    </row>
    <row r="19" spans="1:26" s="10" customFormat="1" ht="33" customHeight="1" thickTop="1" thickBot="1" x14ac:dyDescent="0.55000000000000004">
      <c r="A19" s="34"/>
      <c r="B19" s="209" t="s">
        <v>44</v>
      </c>
      <c r="C19" s="208" t="s">
        <v>22</v>
      </c>
      <c r="D19" s="209">
        <v>14</v>
      </c>
      <c r="E19" s="209" t="s">
        <v>23</v>
      </c>
      <c r="F19" s="244"/>
      <c r="G19" s="232">
        <f t="shared" si="6"/>
        <v>81.617599999999996</v>
      </c>
      <c r="H19" s="30">
        <f t="shared" si="5"/>
        <v>11.8</v>
      </c>
      <c r="I19" s="231">
        <f t="shared" si="2"/>
        <v>408.08799999999997</v>
      </c>
      <c r="J19" s="238">
        <v>343.8</v>
      </c>
      <c r="K19" s="65">
        <f t="shared" si="4"/>
        <v>6</v>
      </c>
      <c r="L19" s="30">
        <f t="shared" si="1"/>
        <v>5</v>
      </c>
      <c r="M19" s="30">
        <v>14</v>
      </c>
      <c r="N19" s="190">
        <v>93.332999999999998</v>
      </c>
      <c r="O19" s="30">
        <v>9</v>
      </c>
      <c r="P19" s="190">
        <v>64.28</v>
      </c>
      <c r="Q19" s="30">
        <v>14</v>
      </c>
      <c r="R19" s="190">
        <v>93.332999999999998</v>
      </c>
      <c r="S19" s="30">
        <v>11</v>
      </c>
      <c r="T19" s="190">
        <v>78.570999999999998</v>
      </c>
      <c r="U19" s="30">
        <v>11</v>
      </c>
      <c r="V19" s="190">
        <v>78.570999999999998</v>
      </c>
      <c r="W19" s="265"/>
      <c r="X19" s="269"/>
      <c r="Y19" s="271"/>
      <c r="Z19" s="9"/>
    </row>
    <row r="20" spans="1:26" s="10" customFormat="1" ht="33" customHeight="1" thickTop="1" thickBot="1" x14ac:dyDescent="0.55000000000000004">
      <c r="A20" s="34"/>
      <c r="B20" s="209" t="s">
        <v>30</v>
      </c>
      <c r="C20" s="208" t="s">
        <v>45</v>
      </c>
      <c r="D20" s="209">
        <v>15</v>
      </c>
      <c r="E20" s="209"/>
      <c r="F20" s="244"/>
      <c r="G20" s="232">
        <f t="shared" si="6"/>
        <v>85.998000000000005</v>
      </c>
      <c r="H20" s="30">
        <f t="shared" si="5"/>
        <v>12.4</v>
      </c>
      <c r="I20" s="231">
        <f t="shared" si="2"/>
        <v>429.99</v>
      </c>
      <c r="J20" s="238">
        <v>358.57</v>
      </c>
      <c r="K20" s="65">
        <f t="shared" si="4"/>
        <v>4</v>
      </c>
      <c r="L20" s="30">
        <f t="shared" si="1"/>
        <v>5</v>
      </c>
      <c r="M20" s="30">
        <v>13</v>
      </c>
      <c r="N20" s="190">
        <v>86.665999999999997</v>
      </c>
      <c r="O20" s="30">
        <v>10</v>
      </c>
      <c r="P20" s="190">
        <v>71.42</v>
      </c>
      <c r="Q20" s="30">
        <v>14</v>
      </c>
      <c r="R20" s="190">
        <v>93.332999999999998</v>
      </c>
      <c r="S20" s="30">
        <v>13</v>
      </c>
      <c r="T20" s="190">
        <v>92.856999999999999</v>
      </c>
      <c r="U20" s="30">
        <v>12</v>
      </c>
      <c r="V20" s="190">
        <v>85.713999999999999</v>
      </c>
      <c r="W20" s="265"/>
      <c r="X20" s="269"/>
      <c r="Y20" s="271"/>
      <c r="Z20" s="9"/>
    </row>
    <row r="21" spans="1:26" s="53" customFormat="1" ht="30.75" customHeight="1" thickTop="1" thickBot="1" x14ac:dyDescent="0.55000000000000004">
      <c r="A21" s="34"/>
      <c r="B21" s="209" t="s">
        <v>46</v>
      </c>
      <c r="C21" s="209" t="s">
        <v>32</v>
      </c>
      <c r="D21" s="209">
        <v>16</v>
      </c>
      <c r="E21" s="209"/>
      <c r="F21" s="244"/>
      <c r="G21" s="253" t="e">
        <f t="shared" si="6"/>
        <v>#DIV/0!</v>
      </c>
      <c r="H21" s="70" t="e">
        <f>AVERAGE(M21,O21,Q21,S21,U21,W21)</f>
        <v>#DIV/0!</v>
      </c>
      <c r="I21" s="231">
        <f t="shared" si="2"/>
        <v>0</v>
      </c>
      <c r="J21" s="238">
        <f t="shared" si="3"/>
        <v>0</v>
      </c>
      <c r="K21" s="65">
        <f t="shared" si="4"/>
        <v>16</v>
      </c>
      <c r="L21" s="30">
        <f>COUNT(M21,O21,Q21,S21,U21,W21)</f>
        <v>0</v>
      </c>
      <c r="M21" s="30"/>
      <c r="N21" s="190"/>
      <c r="O21" s="30"/>
      <c r="P21" s="190"/>
      <c r="Q21" s="30"/>
      <c r="R21" s="190"/>
      <c r="S21" s="30"/>
      <c r="T21" s="190"/>
      <c r="U21" s="30"/>
      <c r="V21" s="190"/>
      <c r="W21" s="265"/>
      <c r="X21" s="272"/>
      <c r="Y21" s="271"/>
      <c r="Z21" s="52"/>
    </row>
    <row r="22" spans="1:26" thickTop="1" thickBot="1" x14ac:dyDescent="0.55000000000000004">
      <c r="B22" s="250" t="s">
        <v>52</v>
      </c>
      <c r="C22" s="250" t="s">
        <v>22</v>
      </c>
      <c r="D22" s="250">
        <v>17</v>
      </c>
      <c r="E22" s="258" t="s">
        <v>23</v>
      </c>
      <c r="F22" s="259"/>
      <c r="G22" s="260" t="e">
        <f t="shared" si="6"/>
        <v>#DIV/0!</v>
      </c>
      <c r="H22" s="195"/>
      <c r="I22" s="231">
        <f t="shared" si="2"/>
        <v>0</v>
      </c>
      <c r="J22" s="238">
        <f t="shared" si="3"/>
        <v>0</v>
      </c>
      <c r="K22" s="83">
        <f>_xlfn.RANK.EQ(J22, $J$6:$J$22,0)</f>
        <v>14</v>
      </c>
      <c r="L22" s="76">
        <f>COUNT(M22,O22,Q22,S22,U22,W22)</f>
        <v>0</v>
      </c>
      <c r="M22" s="195"/>
      <c r="N22" s="193"/>
      <c r="O22" s="76"/>
      <c r="P22" s="197"/>
      <c r="Q22" s="76"/>
      <c r="R22" s="193"/>
      <c r="S22" s="195"/>
      <c r="T22" s="193"/>
      <c r="U22" s="195"/>
      <c r="V22" s="193"/>
      <c r="W22" s="266"/>
      <c r="X22" s="195"/>
      <c r="Y22" s="273"/>
    </row>
    <row r="23" spans="1:26" s="61" customFormat="1" thickTop="1" thickBot="1" x14ac:dyDescent="0.55000000000000004">
      <c r="A23" s="35"/>
      <c r="B23" s="250" t="s">
        <v>53</v>
      </c>
      <c r="C23" s="250" t="s">
        <v>54</v>
      </c>
      <c r="D23" s="250">
        <v>18</v>
      </c>
      <c r="E23" s="258" t="s">
        <v>23</v>
      </c>
      <c r="F23" s="259"/>
      <c r="G23" s="261">
        <f t="shared" si="6"/>
        <v>84.475999999999999</v>
      </c>
      <c r="H23" s="196">
        <f>AVERAGE(M23,O23,Q23,S23,U23,W23)</f>
        <v>12.2</v>
      </c>
      <c r="I23" s="231">
        <f t="shared" si="2"/>
        <v>422.38</v>
      </c>
      <c r="J23" s="238">
        <v>379.52</v>
      </c>
      <c r="K23" s="82">
        <f>_xlfn.RANK.EQ(J23, $J$6:$J$24,0)</f>
        <v>3</v>
      </c>
      <c r="L23" s="77">
        <f>COUNT(M23,O23,Q23,S23,U23,W23)</f>
        <v>5</v>
      </c>
      <c r="M23" s="196">
        <v>14</v>
      </c>
      <c r="N23" s="194">
        <v>93.332999999999998</v>
      </c>
      <c r="O23" s="77">
        <v>14</v>
      </c>
      <c r="P23" s="198">
        <v>100</v>
      </c>
      <c r="Q23" s="77">
        <v>14</v>
      </c>
      <c r="R23" s="194">
        <v>93.332999999999998</v>
      </c>
      <c r="S23" s="196">
        <v>13</v>
      </c>
      <c r="T23" s="194">
        <v>92.856999999999999</v>
      </c>
      <c r="U23" s="196">
        <v>6</v>
      </c>
      <c r="V23" s="194">
        <v>42.856999999999999</v>
      </c>
      <c r="W23" s="267"/>
      <c r="X23" s="196"/>
      <c r="Y23" s="273"/>
      <c r="Z23" s="64"/>
    </row>
    <row r="24" spans="1:26" s="35" customFormat="1" thickTop="1" thickBot="1" x14ac:dyDescent="0.55000000000000004">
      <c r="B24" s="250" t="s">
        <v>55</v>
      </c>
      <c r="C24" s="250" t="s">
        <v>56</v>
      </c>
      <c r="D24" s="250">
        <v>19</v>
      </c>
      <c r="E24" s="258"/>
      <c r="F24" s="259"/>
      <c r="G24" s="261">
        <f t="shared" si="6"/>
        <v>35.71</v>
      </c>
      <c r="H24" s="196">
        <f>AVERAGE(M24,O24,Q24,S24,U24,W24)</f>
        <v>5</v>
      </c>
      <c r="I24" s="252">
        <f t="shared" si="2"/>
        <v>35.71</v>
      </c>
      <c r="J24" s="238">
        <f t="shared" si="3"/>
        <v>35.71</v>
      </c>
      <c r="K24" s="82">
        <f>_xlfn.RANK.EQ(J24, $J$6:$J$24,0)</f>
        <v>14</v>
      </c>
      <c r="L24" s="77">
        <f>COUNT(M24,O24,Q24,S24,U24,W24)</f>
        <v>1</v>
      </c>
      <c r="M24" s="196"/>
      <c r="N24" s="194"/>
      <c r="O24" s="77">
        <v>5</v>
      </c>
      <c r="P24" s="198">
        <v>35.71</v>
      </c>
      <c r="Q24" s="77"/>
      <c r="R24" s="194"/>
      <c r="S24" s="196"/>
      <c r="T24" s="194"/>
      <c r="U24" s="196"/>
      <c r="V24" s="194"/>
      <c r="W24" s="267"/>
      <c r="X24" s="196"/>
      <c r="Y24" s="273"/>
    </row>
    <row r="25" spans="1:26" s="35" customFormat="1" thickTop="1" thickBot="1" x14ac:dyDescent="0.55000000000000004">
      <c r="B25" s="250"/>
      <c r="C25" s="250"/>
      <c r="D25" s="250"/>
      <c r="E25" s="258"/>
      <c r="F25" s="259"/>
      <c r="G25" s="261"/>
      <c r="H25" s="262"/>
      <c r="I25" s="263">
        <f t="shared" si="2"/>
        <v>0</v>
      </c>
      <c r="J25" s="264">
        <f t="shared" si="3"/>
        <v>0</v>
      </c>
      <c r="K25" s="196"/>
      <c r="L25" s="196"/>
      <c r="M25" s="196"/>
      <c r="N25" s="194"/>
      <c r="O25" s="77"/>
      <c r="P25" s="198"/>
      <c r="Q25" s="77"/>
      <c r="R25" s="194"/>
      <c r="S25" s="196"/>
      <c r="T25" s="194"/>
      <c r="U25" s="196"/>
      <c r="V25" s="194"/>
      <c r="W25" s="267"/>
      <c r="X25" s="196"/>
      <c r="Y25" s="274"/>
    </row>
    <row r="26" spans="1:26" s="35" customFormat="1" ht="26.4" thickTop="1" x14ac:dyDescent="0.5">
      <c r="B26" s="78"/>
      <c r="C26" s="78"/>
      <c r="D26" s="78"/>
      <c r="E26" s="62"/>
      <c r="G26" s="62"/>
      <c r="H26" s="62"/>
      <c r="I26" s="251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X26" s="62"/>
    </row>
    <row r="27" spans="1:26" s="35" customFormat="1" ht="25.8" x14ac:dyDescent="0.5">
      <c r="B27" s="78"/>
      <c r="C27" s="78"/>
      <c r="D27" s="78"/>
      <c r="E27" s="62"/>
      <c r="G27" s="62"/>
      <c r="H27" s="62"/>
      <c r="I27" s="62"/>
      <c r="J27" s="62"/>
      <c r="K27" s="62"/>
      <c r="L27" s="251"/>
      <c r="M27" s="62"/>
      <c r="N27" s="62"/>
      <c r="O27" s="62"/>
      <c r="P27" s="62"/>
      <c r="Q27" s="62"/>
      <c r="R27" s="62"/>
      <c r="S27" s="62"/>
      <c r="T27" s="62"/>
      <c r="U27" s="62"/>
      <c r="V27" s="62"/>
      <c r="X27" s="62"/>
    </row>
    <row r="28" spans="1:26" s="35" customFormat="1" ht="25.8" x14ac:dyDescent="0.5">
      <c r="B28" s="78"/>
      <c r="C28" s="78"/>
      <c r="D28" s="78"/>
      <c r="E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X28" s="62"/>
    </row>
    <row r="29" spans="1:26" s="35" customFormat="1" ht="25.8" x14ac:dyDescent="0.5">
      <c r="B29" s="78"/>
      <c r="C29" s="78"/>
      <c r="D29" s="78"/>
      <c r="E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X29" s="62"/>
    </row>
    <row r="30" spans="1:26" s="35" customFormat="1" ht="25.8" x14ac:dyDescent="0.5">
      <c r="B30" s="78"/>
      <c r="C30" s="78"/>
      <c r="D30" s="78"/>
      <c r="E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X30" s="62"/>
    </row>
    <row r="31" spans="1:26" s="35" customFormat="1" ht="25.8" x14ac:dyDescent="0.5">
      <c r="B31" s="78"/>
      <c r="C31" s="78"/>
      <c r="D31" s="78"/>
      <c r="E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X31" s="62"/>
    </row>
    <row r="32" spans="1:26" s="35" customFormat="1" ht="25.8" x14ac:dyDescent="0.5">
      <c r="B32" s="78"/>
      <c r="C32" s="78"/>
      <c r="D32" s="78"/>
      <c r="E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X32" s="62"/>
    </row>
    <row r="33" spans="2:24" s="35" customFormat="1" ht="25.8" x14ac:dyDescent="0.5">
      <c r="B33" s="78"/>
      <c r="C33" s="78"/>
      <c r="D33" s="78"/>
      <c r="E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X33" s="62"/>
    </row>
    <row r="34" spans="2:24" s="35" customFormat="1" ht="25.8" x14ac:dyDescent="0.5">
      <c r="B34" s="78"/>
      <c r="C34" s="78"/>
      <c r="D34" s="78"/>
      <c r="E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X34" s="62"/>
    </row>
    <row r="35" spans="2:24" s="35" customFormat="1" ht="25.8" x14ac:dyDescent="0.5">
      <c r="B35" s="78"/>
      <c r="C35" s="78"/>
      <c r="D35" s="78"/>
      <c r="E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X35" s="62"/>
    </row>
    <row r="36" spans="2:24" s="35" customFormat="1" ht="25.8" x14ac:dyDescent="0.5">
      <c r="B36" s="78"/>
      <c r="C36" s="78"/>
      <c r="D36" s="78"/>
      <c r="E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X36" s="62"/>
    </row>
    <row r="37" spans="2:24" s="35" customFormat="1" ht="25.8" x14ac:dyDescent="0.5">
      <c r="B37" s="78"/>
      <c r="C37" s="78"/>
      <c r="D37" s="78"/>
      <c r="E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X37" s="62"/>
    </row>
    <row r="38" spans="2:24" s="35" customFormat="1" ht="25.8" x14ac:dyDescent="0.5">
      <c r="B38" s="78"/>
      <c r="C38" s="78"/>
      <c r="D38" s="78"/>
      <c r="E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X38" s="62"/>
    </row>
    <row r="39" spans="2:24" s="35" customFormat="1" ht="25.8" x14ac:dyDescent="0.5">
      <c r="B39" s="78"/>
      <c r="C39" s="78"/>
      <c r="D39" s="78"/>
      <c r="E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X39" s="62"/>
    </row>
    <row r="40" spans="2:24" s="35" customFormat="1" ht="25.8" x14ac:dyDescent="0.5">
      <c r="B40" s="78"/>
      <c r="C40" s="78"/>
      <c r="D40" s="78"/>
      <c r="E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X40" s="62"/>
    </row>
    <row r="41" spans="2:24" s="35" customFormat="1" ht="25.8" x14ac:dyDescent="0.5">
      <c r="B41" s="78"/>
      <c r="C41" s="78"/>
      <c r="D41" s="78"/>
      <c r="E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X41" s="62"/>
    </row>
    <row r="42" spans="2:24" s="35" customFormat="1" ht="25.8" x14ac:dyDescent="0.5">
      <c r="B42" s="78"/>
      <c r="C42" s="78"/>
      <c r="D42" s="78"/>
      <c r="E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X42" s="62"/>
    </row>
    <row r="43" spans="2:24" s="35" customFormat="1" ht="25.8" x14ac:dyDescent="0.5">
      <c r="B43" s="78"/>
      <c r="C43" s="78"/>
      <c r="D43" s="78"/>
      <c r="E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X43" s="62"/>
    </row>
    <row r="44" spans="2:24" s="35" customFormat="1" ht="25.8" x14ac:dyDescent="0.5">
      <c r="B44" s="78"/>
      <c r="C44" s="78"/>
      <c r="D44" s="78"/>
      <c r="E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X44" s="62"/>
    </row>
    <row r="45" spans="2:24" s="35" customFormat="1" ht="25.8" x14ac:dyDescent="0.5">
      <c r="B45" s="78"/>
      <c r="C45" s="78"/>
      <c r="D45" s="78"/>
      <c r="E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X45" s="62"/>
    </row>
    <row r="46" spans="2:24" s="35" customFormat="1" ht="25.8" x14ac:dyDescent="0.5">
      <c r="B46" s="78"/>
      <c r="C46" s="78"/>
      <c r="D46" s="78"/>
      <c r="E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X46" s="62"/>
    </row>
    <row r="47" spans="2:24" s="35" customFormat="1" ht="25.8" x14ac:dyDescent="0.5">
      <c r="B47" s="78"/>
      <c r="C47" s="78"/>
      <c r="D47" s="78"/>
      <c r="E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X47" s="62"/>
    </row>
    <row r="48" spans="2:24" s="35" customFormat="1" ht="25.8" x14ac:dyDescent="0.5">
      <c r="B48" s="78"/>
      <c r="C48" s="78"/>
      <c r="D48" s="78"/>
      <c r="E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X48" s="62"/>
    </row>
    <row r="49" spans="2:24" s="35" customFormat="1" ht="25.8" x14ac:dyDescent="0.5">
      <c r="B49" s="78"/>
      <c r="C49" s="78"/>
      <c r="D49" s="78"/>
      <c r="E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X49" s="62"/>
    </row>
    <row r="50" spans="2:24" s="35" customFormat="1" ht="25.8" x14ac:dyDescent="0.5">
      <c r="B50" s="78"/>
      <c r="C50" s="78"/>
      <c r="D50" s="78"/>
      <c r="E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X50" s="62"/>
    </row>
    <row r="51" spans="2:24" s="35" customFormat="1" ht="25.8" x14ac:dyDescent="0.5">
      <c r="B51" s="78"/>
      <c r="C51" s="78"/>
      <c r="D51" s="78"/>
      <c r="E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X51" s="62"/>
    </row>
    <row r="52" spans="2:24" s="35" customFormat="1" ht="25.8" x14ac:dyDescent="0.5">
      <c r="B52" s="78"/>
      <c r="C52" s="78"/>
      <c r="D52" s="78"/>
      <c r="E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X52" s="62"/>
    </row>
    <row r="53" spans="2:24" s="35" customFormat="1" ht="25.8" x14ac:dyDescent="0.5">
      <c r="B53" s="78"/>
      <c r="C53" s="78"/>
      <c r="D53" s="78"/>
      <c r="E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X53" s="62"/>
    </row>
    <row r="54" spans="2:24" s="35" customFormat="1" ht="25.8" x14ac:dyDescent="0.5">
      <c r="B54" s="78"/>
      <c r="C54" s="78"/>
      <c r="D54" s="78"/>
      <c r="E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X54" s="62"/>
    </row>
    <row r="55" spans="2:24" s="35" customFormat="1" ht="25.8" x14ac:dyDescent="0.5">
      <c r="B55" s="78"/>
      <c r="C55" s="78"/>
      <c r="D55" s="78"/>
      <c r="E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X55" s="62"/>
    </row>
    <row r="56" spans="2:24" s="35" customFormat="1" ht="25.8" x14ac:dyDescent="0.5">
      <c r="B56" s="78"/>
      <c r="C56" s="78"/>
      <c r="D56" s="78"/>
      <c r="E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X56" s="62"/>
    </row>
    <row r="57" spans="2:24" s="35" customFormat="1" ht="25.8" x14ac:dyDescent="0.5">
      <c r="B57" s="78"/>
      <c r="C57" s="78"/>
      <c r="D57" s="78"/>
      <c r="E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X57" s="62"/>
    </row>
    <row r="58" spans="2:24" s="35" customFormat="1" ht="25.8" x14ac:dyDescent="0.5">
      <c r="B58" s="78"/>
      <c r="C58" s="78"/>
      <c r="D58" s="78"/>
      <c r="E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X58" s="62"/>
    </row>
    <row r="59" spans="2:24" s="35" customFormat="1" ht="25.8" x14ac:dyDescent="0.5">
      <c r="B59" s="78"/>
      <c r="C59" s="78"/>
      <c r="D59" s="78"/>
      <c r="E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X59" s="62"/>
    </row>
    <row r="60" spans="2:24" s="35" customFormat="1" ht="25.8" x14ac:dyDescent="0.5">
      <c r="B60" s="78"/>
      <c r="C60" s="78"/>
      <c r="D60" s="78"/>
      <c r="E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X60" s="62"/>
    </row>
    <row r="61" spans="2:24" s="35" customFormat="1" ht="25.8" x14ac:dyDescent="0.5">
      <c r="B61" s="78"/>
      <c r="C61" s="78"/>
      <c r="D61" s="78"/>
      <c r="E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X61" s="62"/>
    </row>
    <row r="62" spans="2:24" s="35" customFormat="1" ht="25.8" x14ac:dyDescent="0.5">
      <c r="B62" s="78"/>
      <c r="C62" s="78"/>
      <c r="D62" s="78"/>
      <c r="E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X62" s="62"/>
    </row>
    <row r="63" spans="2:24" s="35" customFormat="1" ht="25.8" x14ac:dyDescent="0.5">
      <c r="B63" s="78"/>
      <c r="C63" s="78"/>
      <c r="D63" s="78"/>
      <c r="E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X63" s="62"/>
    </row>
    <row r="64" spans="2:24" s="35" customFormat="1" ht="25.8" x14ac:dyDescent="0.5">
      <c r="B64" s="78"/>
      <c r="C64" s="78"/>
      <c r="D64" s="78"/>
      <c r="E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X64" s="62"/>
    </row>
    <row r="65" spans="2:2" ht="26.4" thickBot="1" x14ac:dyDescent="0.55000000000000004">
      <c r="B65" s="81"/>
    </row>
  </sheetData>
  <pageMargins left="0.7" right="0.7" top="0.75" bottom="0.75" header="0.3" footer="0.3"/>
  <pageSetup paperSize="11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B0C62-EE14-4098-83A0-41FAB44290A2}">
  <dimension ref="A1:AW65"/>
  <sheetViews>
    <sheetView zoomScale="50" zoomScaleNormal="50" workbookViewId="0">
      <selection activeCell="Q13" sqref="Q13"/>
    </sheetView>
  </sheetViews>
  <sheetFormatPr defaultRowHeight="27" thickTop="1" thickBottom="1" x14ac:dyDescent="0.55000000000000004"/>
  <cols>
    <col min="1" max="1" width="8.88671875" style="35"/>
    <col min="2" max="2" width="18.109375" style="58" customWidth="1"/>
    <col min="3" max="3" width="18.5546875" style="39" customWidth="1"/>
    <col min="4" max="4" width="18" style="39" customWidth="1"/>
    <col min="5" max="5" width="18.33203125" style="40" customWidth="1"/>
    <col min="6" max="6" width="26" customWidth="1"/>
    <col min="7" max="7" width="18.33203125" style="40" customWidth="1"/>
    <col min="8" max="8" width="23.5546875" style="40" customWidth="1"/>
    <col min="9" max="9" width="18.33203125" style="40" customWidth="1"/>
    <col min="10" max="12" width="26.44140625" style="40" customWidth="1"/>
    <col min="13" max="13" width="11.5546875" style="40" customWidth="1"/>
    <col min="14" max="14" width="11.109375" style="40" customWidth="1"/>
    <col min="15" max="15" width="11.6640625" style="40" customWidth="1"/>
    <col min="16" max="16" width="12.33203125" style="40" customWidth="1"/>
    <col min="17" max="17" width="13.44140625" style="40" customWidth="1"/>
    <col min="18" max="18" width="12.44140625" style="40" customWidth="1"/>
    <col min="19" max="19" width="10.5546875" style="40" customWidth="1"/>
    <col min="20" max="20" width="12" style="40" customWidth="1"/>
    <col min="21" max="21" width="10.5546875" style="40" customWidth="1"/>
    <col min="22" max="22" width="11.88671875" style="40" customWidth="1"/>
    <col min="23" max="23" width="10.44140625" customWidth="1"/>
    <col min="24" max="24" width="13.109375" style="40" customWidth="1"/>
  </cols>
  <sheetData>
    <row r="1" spans="1:49" s="1" customFormat="1" ht="102" customHeight="1" thickTop="1" thickBot="1" x14ac:dyDescent="0.35">
      <c r="A1" s="18"/>
      <c r="B1" s="56"/>
      <c r="C1" s="36"/>
      <c r="D1" s="37"/>
      <c r="E1" s="21"/>
      <c r="F1" s="18"/>
      <c r="G1" s="21"/>
      <c r="H1" s="21"/>
      <c r="I1" s="21"/>
      <c r="J1" s="4"/>
      <c r="K1" s="21"/>
      <c r="L1" s="36"/>
      <c r="M1" s="43" t="s">
        <v>47</v>
      </c>
      <c r="N1" s="21"/>
      <c r="O1" s="21"/>
      <c r="P1" s="21"/>
      <c r="Q1" s="21"/>
      <c r="R1" s="21"/>
      <c r="S1" s="21"/>
      <c r="T1" s="21"/>
      <c r="U1" s="21"/>
      <c r="V1" s="21"/>
      <c r="W1" s="18"/>
      <c r="X1" s="21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</row>
    <row r="2" spans="1:49" s="3" customFormat="1" ht="75.75" customHeight="1" thickTop="1" thickBot="1" x14ac:dyDescent="0.35">
      <c r="A2" s="19"/>
      <c r="B2" s="56"/>
      <c r="C2" s="37"/>
      <c r="D2" s="37"/>
      <c r="E2" s="37"/>
      <c r="F2" s="19"/>
      <c r="G2" s="37"/>
      <c r="H2" s="37"/>
      <c r="I2" s="37"/>
      <c r="J2" s="37"/>
      <c r="K2" s="36"/>
      <c r="L2" s="37"/>
      <c r="M2" s="22" t="s">
        <v>0</v>
      </c>
      <c r="N2" s="37"/>
      <c r="O2" s="37"/>
      <c r="P2" s="37"/>
      <c r="Q2" s="37"/>
      <c r="R2" s="37"/>
      <c r="S2" s="37"/>
      <c r="T2" s="37"/>
      <c r="U2" s="37"/>
      <c r="V2" s="37"/>
      <c r="W2" s="19"/>
      <c r="X2" s="37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</row>
    <row r="3" spans="1:49" s="2" customFormat="1" ht="36.75" customHeight="1" thickTop="1" thickBot="1" x14ac:dyDescent="0.35">
      <c r="A3" s="20"/>
      <c r="B3" s="56"/>
      <c r="C3" s="37"/>
      <c r="D3" s="36"/>
      <c r="E3" s="21"/>
      <c r="F3" s="20"/>
      <c r="G3" s="21"/>
      <c r="H3" s="21"/>
      <c r="I3" s="21"/>
      <c r="J3" s="21"/>
      <c r="K3" s="21"/>
      <c r="L3" s="21"/>
      <c r="M3" s="42" t="s">
        <v>1</v>
      </c>
      <c r="N3" s="44"/>
      <c r="O3" s="41" t="s">
        <v>2</v>
      </c>
      <c r="P3" s="41"/>
      <c r="Q3" s="41" t="s">
        <v>3</v>
      </c>
      <c r="R3" s="41"/>
      <c r="S3" s="41" t="s">
        <v>4</v>
      </c>
      <c r="T3" s="41"/>
      <c r="U3" s="41" t="s">
        <v>5</v>
      </c>
      <c r="V3" s="41"/>
      <c r="W3" s="16" t="s">
        <v>6</v>
      </c>
      <c r="X3" s="42"/>
    </row>
    <row r="4" spans="1:49" s="4" customFormat="1" ht="36.75" customHeight="1" thickTop="1" thickBot="1" x14ac:dyDescent="0.55000000000000004">
      <c r="A4" s="21"/>
      <c r="B4" s="57"/>
      <c r="C4" s="31"/>
      <c r="D4" s="31"/>
      <c r="E4" s="25"/>
      <c r="F4" s="25"/>
      <c r="G4" s="25"/>
      <c r="H4" s="25"/>
      <c r="I4" s="25"/>
      <c r="J4" s="25"/>
      <c r="K4" s="25"/>
      <c r="L4" s="45"/>
      <c r="M4" s="15" t="s">
        <v>7</v>
      </c>
      <c r="N4" s="12">
        <v>15</v>
      </c>
      <c r="O4" s="14" t="s">
        <v>7</v>
      </c>
      <c r="P4" s="12">
        <v>14</v>
      </c>
      <c r="Q4" s="13" t="s">
        <v>7</v>
      </c>
      <c r="R4" s="12"/>
      <c r="S4" s="13" t="s">
        <v>7</v>
      </c>
      <c r="T4" s="12"/>
      <c r="U4" s="13" t="s">
        <v>7</v>
      </c>
      <c r="V4" s="12">
        <v>14</v>
      </c>
      <c r="W4" s="13" t="s">
        <v>7</v>
      </c>
      <c r="X4" s="17"/>
    </row>
    <row r="5" spans="1:49" s="29" customFormat="1" ht="45.75" customHeight="1" thickTop="1" thickBot="1" x14ac:dyDescent="0.35">
      <c r="A5" s="32"/>
      <c r="B5" s="51" t="s">
        <v>8</v>
      </c>
      <c r="C5" s="26" t="s">
        <v>9</v>
      </c>
      <c r="D5" s="27" t="s">
        <v>10</v>
      </c>
      <c r="E5" s="27" t="s">
        <v>11</v>
      </c>
      <c r="F5" s="27" t="s">
        <v>12</v>
      </c>
      <c r="G5" s="27" t="s">
        <v>13</v>
      </c>
      <c r="H5" s="27" t="s">
        <v>14</v>
      </c>
      <c r="I5" s="27" t="s">
        <v>15</v>
      </c>
      <c r="J5" s="27" t="s">
        <v>16</v>
      </c>
      <c r="K5" s="27" t="s">
        <v>17</v>
      </c>
      <c r="L5" s="27" t="s">
        <v>18</v>
      </c>
      <c r="M5" s="27" t="s">
        <v>19</v>
      </c>
      <c r="N5" s="27" t="s">
        <v>20</v>
      </c>
      <c r="O5" s="27" t="s">
        <v>19</v>
      </c>
      <c r="P5" s="27" t="s">
        <v>20</v>
      </c>
      <c r="Q5" s="27" t="s">
        <v>19</v>
      </c>
      <c r="R5" s="27" t="s">
        <v>20</v>
      </c>
      <c r="S5" s="27" t="s">
        <v>19</v>
      </c>
      <c r="T5" s="27" t="s">
        <v>20</v>
      </c>
      <c r="U5" s="27" t="s">
        <v>19</v>
      </c>
      <c r="V5" s="27" t="s">
        <v>20</v>
      </c>
      <c r="W5" s="27" t="s">
        <v>19</v>
      </c>
      <c r="X5" s="46" t="s">
        <v>20</v>
      </c>
      <c r="Y5" s="48"/>
      <c r="Z5" s="28"/>
    </row>
    <row r="6" spans="1:49" s="7" customFormat="1" ht="33" customHeight="1" thickTop="1" thickBot="1" x14ac:dyDescent="0.55000000000000004">
      <c r="A6" s="33"/>
      <c r="B6" s="207" t="s">
        <v>48</v>
      </c>
      <c r="C6" s="208" t="s">
        <v>32</v>
      </c>
      <c r="D6" s="209">
        <v>41</v>
      </c>
      <c r="E6" s="210"/>
      <c r="F6" s="210"/>
      <c r="G6" s="253" t="e">
        <f t="shared" ref="G6:G18" si="0">AVERAGE(N6,P6,R6,T6,V6,X6)</f>
        <v>#DIV/0!</v>
      </c>
      <c r="H6" s="70" t="e">
        <f>AVERAGE(M6:O6:Q6:S6:U6:W6)</f>
        <v>#DIV/0!</v>
      </c>
      <c r="I6" s="231">
        <f t="shared" ref="I6:I21" si="1">SUM(M6,O6,Q6,S6,U6,W6)</f>
        <v>0</v>
      </c>
      <c r="J6" s="238">
        <f>SUM(N6,P6,R6,T6,V6,X6)</f>
        <v>0</v>
      </c>
      <c r="K6" s="65">
        <f>_xlfn.RANK.EQ(J6, $J$6:$J$24,0)</f>
        <v>2</v>
      </c>
      <c r="L6" s="30">
        <f t="shared" ref="L6:L21" si="2">COUNT(M6,O6,Q6,S6,U6,W6)</f>
        <v>0</v>
      </c>
      <c r="M6" s="30"/>
      <c r="N6" s="190"/>
      <c r="O6" s="30"/>
      <c r="P6" s="190"/>
      <c r="Q6" s="30"/>
      <c r="R6" s="190"/>
      <c r="S6" s="30"/>
      <c r="T6" s="190"/>
      <c r="U6" s="30"/>
      <c r="V6" s="190"/>
      <c r="W6" s="30"/>
      <c r="X6" s="257"/>
      <c r="Y6" s="49"/>
      <c r="Z6" s="6"/>
    </row>
    <row r="7" spans="1:49" s="7" customFormat="1" ht="33" customHeight="1" thickTop="1" thickBot="1" x14ac:dyDescent="0.55000000000000004">
      <c r="A7" s="33"/>
      <c r="B7" s="207" t="s">
        <v>72</v>
      </c>
      <c r="C7" s="208"/>
      <c r="D7" s="211">
        <v>42</v>
      </c>
      <c r="E7" s="210"/>
      <c r="F7" s="210"/>
      <c r="G7" s="232">
        <f t="shared" si="0"/>
        <v>45.951999999999998</v>
      </c>
      <c r="H7" s="30">
        <f>AVERAGE(M7:O7:Q7:S7:U7:W7)</f>
        <v>26.225999999999999</v>
      </c>
      <c r="I7" s="231">
        <f t="shared" si="1"/>
        <v>13</v>
      </c>
      <c r="J7" s="238">
        <f>SUM(N7,P7,R7,T7,V7,X7)</f>
        <v>91.903999999999996</v>
      </c>
      <c r="K7" s="65">
        <f>_xlfn.RANK.EQ(J7, $J$6:$J$24,0)</f>
        <v>1</v>
      </c>
      <c r="L7" s="70">
        <f t="shared" si="2"/>
        <v>2</v>
      </c>
      <c r="M7" s="30">
        <v>2</v>
      </c>
      <c r="N7" s="190">
        <v>13.333</v>
      </c>
      <c r="O7" s="30"/>
      <c r="P7" s="190"/>
      <c r="Q7" s="30"/>
      <c r="R7" s="190"/>
      <c r="S7" s="30"/>
      <c r="T7" s="190"/>
      <c r="U7" s="30">
        <v>11</v>
      </c>
      <c r="V7" s="190">
        <v>78.570999999999998</v>
      </c>
      <c r="W7" s="30"/>
      <c r="X7" s="257"/>
      <c r="Y7" s="49"/>
      <c r="Z7" s="6"/>
    </row>
    <row r="8" spans="1:49" s="7" customFormat="1" ht="33" customHeight="1" thickTop="1" thickBot="1" x14ac:dyDescent="0.55000000000000004">
      <c r="A8" s="33"/>
      <c r="B8" s="207"/>
      <c r="C8" s="208"/>
      <c r="D8" s="211"/>
      <c r="E8" s="210"/>
      <c r="F8" s="210"/>
      <c r="G8" s="253" t="e">
        <f t="shared" si="0"/>
        <v>#DIV/0!</v>
      </c>
      <c r="H8" s="70" t="e">
        <f t="shared" ref="H8:H21" si="3">AVERAGE(M8,O8,Q8,S8,U8,W8)</f>
        <v>#DIV/0!</v>
      </c>
      <c r="I8" s="70">
        <f t="shared" si="1"/>
        <v>0</v>
      </c>
      <c r="J8" s="229"/>
      <c r="K8" s="68">
        <f>_xlfn.RANK.EQ(J8, $J$6:$J$22,0)</f>
        <v>2</v>
      </c>
      <c r="L8" s="70">
        <f t="shared" si="2"/>
        <v>0</v>
      </c>
      <c r="M8" s="30"/>
      <c r="N8" s="190"/>
      <c r="O8" s="30"/>
      <c r="P8" s="190"/>
      <c r="Q8" s="30"/>
      <c r="R8" s="190"/>
      <c r="S8" s="30"/>
      <c r="T8" s="190"/>
      <c r="U8" s="30"/>
      <c r="V8" s="190"/>
      <c r="W8" s="30"/>
      <c r="X8" s="257"/>
      <c r="Y8" s="49"/>
      <c r="Z8" s="6"/>
    </row>
    <row r="9" spans="1:49" s="7" customFormat="1" ht="33" customHeight="1" thickTop="1" thickBot="1" x14ac:dyDescent="0.55000000000000004">
      <c r="A9" s="33"/>
      <c r="B9" s="207"/>
      <c r="C9" s="208"/>
      <c r="D9" s="211"/>
      <c r="E9" s="210"/>
      <c r="F9" s="210"/>
      <c r="G9" s="253" t="e">
        <f t="shared" si="0"/>
        <v>#DIV/0!</v>
      </c>
      <c r="H9" s="70" t="e">
        <f t="shared" si="3"/>
        <v>#DIV/0!</v>
      </c>
      <c r="I9" s="70">
        <f t="shared" si="1"/>
        <v>0</v>
      </c>
      <c r="J9" s="229"/>
      <c r="K9" s="68">
        <f>_xlfn.RANK.EQ(J9, $J$6:$J$20,0)</f>
        <v>2</v>
      </c>
      <c r="L9" s="70">
        <f t="shared" si="2"/>
        <v>0</v>
      </c>
      <c r="M9" s="30"/>
      <c r="N9" s="190"/>
      <c r="O9" s="30"/>
      <c r="P9" s="190"/>
      <c r="Q9" s="30"/>
      <c r="R9" s="190"/>
      <c r="S9" s="30"/>
      <c r="T9" s="190"/>
      <c r="U9" s="30"/>
      <c r="V9" s="190"/>
      <c r="W9" s="30"/>
      <c r="X9" s="257"/>
      <c r="Y9" s="49"/>
      <c r="Z9" s="6"/>
    </row>
    <row r="10" spans="1:49" s="7" customFormat="1" ht="33" customHeight="1" thickTop="1" thickBot="1" x14ac:dyDescent="0.55000000000000004">
      <c r="A10" s="33"/>
      <c r="B10" s="207"/>
      <c r="C10" s="208"/>
      <c r="D10" s="211"/>
      <c r="E10" s="210"/>
      <c r="F10" s="210"/>
      <c r="G10" s="253" t="e">
        <f t="shared" si="0"/>
        <v>#DIV/0!</v>
      </c>
      <c r="H10" s="70" t="e">
        <f t="shared" si="3"/>
        <v>#DIV/0!</v>
      </c>
      <c r="I10" s="70">
        <f t="shared" si="1"/>
        <v>0</v>
      </c>
      <c r="J10" s="229"/>
      <c r="K10" s="68">
        <f t="shared" ref="K10:K21" si="4">_xlfn.RANK.EQ(J10, $J$6:$J$22,0)</f>
        <v>2</v>
      </c>
      <c r="L10" s="70">
        <f t="shared" si="2"/>
        <v>0</v>
      </c>
      <c r="M10" s="30"/>
      <c r="N10" s="190"/>
      <c r="O10" s="30"/>
      <c r="P10" s="190"/>
      <c r="Q10" s="30"/>
      <c r="R10" s="190"/>
      <c r="S10" s="30"/>
      <c r="T10" s="190"/>
      <c r="U10" s="30"/>
      <c r="V10" s="190"/>
      <c r="W10" s="30"/>
      <c r="X10" s="257"/>
      <c r="Y10" s="49"/>
      <c r="Z10" s="6"/>
    </row>
    <row r="11" spans="1:49" s="7" customFormat="1" ht="33" customHeight="1" thickTop="1" thickBot="1" x14ac:dyDescent="0.55000000000000004">
      <c r="A11" s="33"/>
      <c r="B11" s="207"/>
      <c r="C11" s="213"/>
      <c r="D11" s="220"/>
      <c r="E11" s="215"/>
      <c r="F11" s="210"/>
      <c r="G11" s="253" t="e">
        <f t="shared" si="0"/>
        <v>#DIV/0!</v>
      </c>
      <c r="H11" s="70">
        <f>H7</f>
        <v>26.225999999999999</v>
      </c>
      <c r="I11" s="70">
        <f t="shared" si="1"/>
        <v>0</v>
      </c>
      <c r="J11" s="229"/>
      <c r="K11" s="68">
        <f t="shared" si="4"/>
        <v>2</v>
      </c>
      <c r="L11" s="70">
        <f t="shared" si="2"/>
        <v>0</v>
      </c>
      <c r="M11" s="30"/>
      <c r="N11" s="190"/>
      <c r="O11" s="30"/>
      <c r="P11" s="190"/>
      <c r="Q11" s="30"/>
      <c r="R11" s="190"/>
      <c r="S11" s="30"/>
      <c r="T11" s="190"/>
      <c r="U11" s="30"/>
      <c r="V11" s="190"/>
      <c r="W11" s="30"/>
      <c r="X11" s="257"/>
      <c r="Y11" s="49"/>
      <c r="Z11" s="6"/>
    </row>
    <row r="12" spans="1:49" s="7" customFormat="1" ht="33" customHeight="1" thickTop="1" thickBot="1" x14ac:dyDescent="0.55000000000000004">
      <c r="A12" s="33"/>
      <c r="B12" s="207"/>
      <c r="C12" s="208"/>
      <c r="D12" s="225"/>
      <c r="E12" s="210"/>
      <c r="F12" s="210"/>
      <c r="G12" s="253" t="e">
        <f t="shared" si="0"/>
        <v>#DIV/0!</v>
      </c>
      <c r="H12" s="70" t="e">
        <f t="shared" si="3"/>
        <v>#DIV/0!</v>
      </c>
      <c r="I12" s="70">
        <f t="shared" si="1"/>
        <v>0</v>
      </c>
      <c r="J12" s="229"/>
      <c r="K12" s="68">
        <f t="shared" si="4"/>
        <v>2</v>
      </c>
      <c r="L12" s="70">
        <f t="shared" si="2"/>
        <v>0</v>
      </c>
      <c r="M12" s="30"/>
      <c r="N12" s="190"/>
      <c r="O12" s="30"/>
      <c r="P12" s="190"/>
      <c r="Q12" s="30"/>
      <c r="R12" s="190"/>
      <c r="S12" s="30"/>
      <c r="T12" s="190"/>
      <c r="U12" s="30"/>
      <c r="V12" s="190"/>
      <c r="W12" s="30"/>
      <c r="X12" s="257"/>
      <c r="Y12" s="49"/>
      <c r="Z12" s="6"/>
    </row>
    <row r="13" spans="1:49" s="7" customFormat="1" ht="33" customHeight="1" thickTop="1" thickBot="1" x14ac:dyDescent="0.55000000000000004">
      <c r="A13" s="33"/>
      <c r="B13" s="207"/>
      <c r="C13" s="208"/>
      <c r="D13" s="211"/>
      <c r="E13" s="210"/>
      <c r="F13" s="210"/>
      <c r="G13" s="253" t="e">
        <f t="shared" si="0"/>
        <v>#DIV/0!</v>
      </c>
      <c r="H13" s="70" t="e">
        <f t="shared" si="3"/>
        <v>#DIV/0!</v>
      </c>
      <c r="I13" s="70">
        <f t="shared" si="1"/>
        <v>0</v>
      </c>
      <c r="J13" s="229"/>
      <c r="K13" s="68">
        <f t="shared" si="4"/>
        <v>2</v>
      </c>
      <c r="L13" s="70">
        <f t="shared" si="2"/>
        <v>0</v>
      </c>
      <c r="M13" s="30"/>
      <c r="N13" s="190"/>
      <c r="O13" s="30"/>
      <c r="P13" s="190"/>
      <c r="Q13" s="30"/>
      <c r="R13" s="190"/>
      <c r="S13" s="30"/>
      <c r="T13" s="190"/>
      <c r="U13" s="30"/>
      <c r="V13" s="190"/>
      <c r="W13" s="30"/>
      <c r="X13" s="257"/>
      <c r="Y13" s="49"/>
      <c r="Z13" s="6"/>
    </row>
    <row r="14" spans="1:49" s="7" customFormat="1" ht="33" customHeight="1" thickTop="1" thickBot="1" x14ac:dyDescent="0.55000000000000004">
      <c r="A14" s="33"/>
      <c r="B14" s="207"/>
      <c r="C14" s="208"/>
      <c r="D14" s="211"/>
      <c r="E14" s="210"/>
      <c r="F14" s="210"/>
      <c r="G14" s="253" t="e">
        <f t="shared" si="0"/>
        <v>#DIV/0!</v>
      </c>
      <c r="H14" s="70" t="e">
        <f t="shared" si="3"/>
        <v>#DIV/0!</v>
      </c>
      <c r="I14" s="70">
        <f t="shared" si="1"/>
        <v>0</v>
      </c>
      <c r="J14" s="229"/>
      <c r="K14" s="68">
        <f t="shared" si="4"/>
        <v>2</v>
      </c>
      <c r="L14" s="70">
        <f t="shared" si="2"/>
        <v>0</v>
      </c>
      <c r="M14" s="30"/>
      <c r="N14" s="190"/>
      <c r="O14" s="30"/>
      <c r="P14" s="190"/>
      <c r="Q14" s="30"/>
      <c r="R14" s="190"/>
      <c r="S14" s="30"/>
      <c r="T14" s="190"/>
      <c r="U14" s="30"/>
      <c r="V14" s="190"/>
      <c r="W14" s="30"/>
      <c r="X14" s="257"/>
      <c r="Y14" s="49"/>
      <c r="Z14" s="6"/>
    </row>
    <row r="15" spans="1:49" s="7" customFormat="1" ht="33" customHeight="1" thickTop="1" thickBot="1" x14ac:dyDescent="0.55000000000000004">
      <c r="A15" s="33"/>
      <c r="B15" s="207"/>
      <c r="C15" s="208"/>
      <c r="D15" s="211"/>
      <c r="E15" s="210"/>
      <c r="F15" s="210"/>
      <c r="G15" s="253" t="e">
        <f t="shared" si="0"/>
        <v>#DIV/0!</v>
      </c>
      <c r="H15" s="70" t="e">
        <f t="shared" si="3"/>
        <v>#DIV/0!</v>
      </c>
      <c r="I15" s="70">
        <f t="shared" si="1"/>
        <v>0</v>
      </c>
      <c r="J15" s="229"/>
      <c r="K15" s="68">
        <f t="shared" si="4"/>
        <v>2</v>
      </c>
      <c r="L15" s="70">
        <f t="shared" si="2"/>
        <v>0</v>
      </c>
      <c r="M15" s="30"/>
      <c r="N15" s="190"/>
      <c r="O15" s="30"/>
      <c r="P15" s="190"/>
      <c r="Q15" s="30"/>
      <c r="R15" s="190"/>
      <c r="S15" s="30"/>
      <c r="T15" s="190"/>
      <c r="U15" s="30"/>
      <c r="V15" s="190"/>
      <c r="W15" s="30"/>
      <c r="X15" s="257"/>
      <c r="Y15" s="49"/>
      <c r="Z15" s="6"/>
    </row>
    <row r="16" spans="1:49" s="10" customFormat="1" ht="33" customHeight="1" thickTop="1" thickBot="1" x14ac:dyDescent="0.55000000000000004">
      <c r="A16" s="34"/>
      <c r="B16" s="207"/>
      <c r="C16" s="208"/>
      <c r="D16" s="211"/>
      <c r="E16" s="210"/>
      <c r="F16" s="217"/>
      <c r="G16" s="253" t="e">
        <f t="shared" si="0"/>
        <v>#DIV/0!</v>
      </c>
      <c r="H16" s="70" t="e">
        <f t="shared" si="3"/>
        <v>#DIV/0!</v>
      </c>
      <c r="I16" s="70">
        <f t="shared" si="1"/>
        <v>0</v>
      </c>
      <c r="J16" s="229"/>
      <c r="K16" s="68">
        <f t="shared" si="4"/>
        <v>2</v>
      </c>
      <c r="L16" s="70">
        <f t="shared" si="2"/>
        <v>0</v>
      </c>
      <c r="M16" s="30"/>
      <c r="N16" s="190"/>
      <c r="O16" s="30"/>
      <c r="P16" s="190"/>
      <c r="Q16" s="30"/>
      <c r="R16" s="190"/>
      <c r="S16" s="30"/>
      <c r="T16" s="190"/>
      <c r="U16" s="30"/>
      <c r="V16" s="190"/>
      <c r="W16" s="242"/>
      <c r="X16" s="257"/>
      <c r="Y16" s="50"/>
      <c r="Z16" s="9"/>
    </row>
    <row r="17" spans="1:26" s="10" customFormat="1" ht="33" customHeight="1" thickTop="1" thickBot="1" x14ac:dyDescent="0.55000000000000004">
      <c r="A17" s="34"/>
      <c r="B17" s="207"/>
      <c r="C17" s="208"/>
      <c r="D17" s="211"/>
      <c r="E17" s="210"/>
      <c r="F17" s="217"/>
      <c r="G17" s="253" t="e">
        <f t="shared" si="0"/>
        <v>#DIV/0!</v>
      </c>
      <c r="H17" s="70" t="e">
        <f t="shared" si="3"/>
        <v>#DIV/0!</v>
      </c>
      <c r="I17" s="70">
        <f t="shared" si="1"/>
        <v>0</v>
      </c>
      <c r="J17" s="229"/>
      <c r="K17" s="68">
        <f t="shared" si="4"/>
        <v>2</v>
      </c>
      <c r="L17" s="70">
        <f t="shared" si="2"/>
        <v>0</v>
      </c>
      <c r="M17" s="30"/>
      <c r="N17" s="190"/>
      <c r="O17" s="30"/>
      <c r="P17" s="190"/>
      <c r="Q17" s="30"/>
      <c r="R17" s="190"/>
      <c r="S17" s="30"/>
      <c r="T17" s="190"/>
      <c r="U17" s="30"/>
      <c r="V17" s="190"/>
      <c r="W17" s="242"/>
      <c r="X17" s="257"/>
      <c r="Y17" s="50"/>
      <c r="Z17" s="9"/>
    </row>
    <row r="18" spans="1:26" s="10" customFormat="1" ht="33" customHeight="1" thickTop="1" thickBot="1" x14ac:dyDescent="0.55000000000000004">
      <c r="A18" s="34"/>
      <c r="B18" s="207"/>
      <c r="C18" s="208"/>
      <c r="D18" s="211"/>
      <c r="E18" s="210"/>
      <c r="F18" s="217"/>
      <c r="G18" s="253" t="e">
        <f t="shared" si="0"/>
        <v>#DIV/0!</v>
      </c>
      <c r="H18" s="70" t="e">
        <f t="shared" si="3"/>
        <v>#DIV/0!</v>
      </c>
      <c r="I18" s="70">
        <f t="shared" si="1"/>
        <v>0</v>
      </c>
      <c r="J18" s="229"/>
      <c r="K18" s="68">
        <f t="shared" si="4"/>
        <v>2</v>
      </c>
      <c r="L18" s="70">
        <f t="shared" si="2"/>
        <v>0</v>
      </c>
      <c r="M18" s="30"/>
      <c r="N18" s="190"/>
      <c r="O18" s="30"/>
      <c r="P18" s="190"/>
      <c r="Q18" s="30"/>
      <c r="R18" s="190"/>
      <c r="S18" s="30"/>
      <c r="T18" s="190"/>
      <c r="U18" s="30"/>
      <c r="V18" s="190"/>
      <c r="W18" s="242"/>
      <c r="X18" s="257"/>
      <c r="Y18" s="50"/>
      <c r="Z18" s="9"/>
    </row>
    <row r="19" spans="1:26" s="10" customFormat="1" ht="33" customHeight="1" thickTop="1" thickBot="1" x14ac:dyDescent="0.55000000000000004">
      <c r="A19" s="34"/>
      <c r="B19" s="209"/>
      <c r="C19" s="208"/>
      <c r="D19" s="211"/>
      <c r="E19" s="210"/>
      <c r="F19" s="217"/>
      <c r="G19" s="253" t="e">
        <f>AVERAGE(N19,P19,R19,T19,V19,X19)</f>
        <v>#DIV/0!</v>
      </c>
      <c r="H19" s="70" t="e">
        <f t="shared" si="3"/>
        <v>#DIV/0!</v>
      </c>
      <c r="I19" s="70">
        <f t="shared" si="1"/>
        <v>0</v>
      </c>
      <c r="J19" s="229"/>
      <c r="K19" s="68">
        <f t="shared" si="4"/>
        <v>2</v>
      </c>
      <c r="L19" s="70">
        <f t="shared" si="2"/>
        <v>0</v>
      </c>
      <c r="M19" s="30"/>
      <c r="N19" s="190"/>
      <c r="O19" s="30"/>
      <c r="P19" s="190"/>
      <c r="Q19" s="30"/>
      <c r="R19" s="190"/>
      <c r="S19" s="30"/>
      <c r="T19" s="190"/>
      <c r="U19" s="30"/>
      <c r="V19" s="190"/>
      <c r="W19" s="242"/>
      <c r="X19" s="257"/>
      <c r="Y19" s="50"/>
      <c r="Z19" s="9"/>
    </row>
    <row r="20" spans="1:26" s="10" customFormat="1" ht="33" customHeight="1" thickTop="1" thickBot="1" x14ac:dyDescent="0.55000000000000004">
      <c r="A20" s="34"/>
      <c r="B20" s="209"/>
      <c r="C20" s="208"/>
      <c r="D20" s="211"/>
      <c r="E20" s="210"/>
      <c r="F20" s="217"/>
      <c r="G20" s="253" t="e">
        <f>AVERAGE(N20,P20,R20,T20,V20,X20)</f>
        <v>#DIV/0!</v>
      </c>
      <c r="H20" s="70" t="e">
        <f t="shared" si="3"/>
        <v>#DIV/0!</v>
      </c>
      <c r="I20" s="70">
        <f t="shared" si="1"/>
        <v>0</v>
      </c>
      <c r="J20" s="229"/>
      <c r="K20" s="68">
        <f t="shared" si="4"/>
        <v>2</v>
      </c>
      <c r="L20" s="70">
        <f t="shared" si="2"/>
        <v>0</v>
      </c>
      <c r="M20" s="30"/>
      <c r="N20" s="190"/>
      <c r="O20" s="30"/>
      <c r="P20" s="190"/>
      <c r="Q20" s="30"/>
      <c r="R20" s="190"/>
      <c r="S20" s="30"/>
      <c r="T20" s="190"/>
      <c r="U20" s="30"/>
      <c r="V20" s="190"/>
      <c r="W20" s="242"/>
      <c r="X20" s="257"/>
      <c r="Y20" s="50"/>
      <c r="Z20" s="9"/>
    </row>
    <row r="21" spans="1:26" s="53" customFormat="1" ht="30.75" customHeight="1" thickTop="1" thickBot="1" x14ac:dyDescent="0.55000000000000004">
      <c r="A21" s="34"/>
      <c r="B21" s="207"/>
      <c r="C21" s="207"/>
      <c r="D21" s="220"/>
      <c r="E21" s="218"/>
      <c r="F21" s="219"/>
      <c r="G21" s="255" t="e">
        <f>AVERAGE(N21,P21,R21,T21,V21,X21)</f>
        <v>#DIV/0!</v>
      </c>
      <c r="H21" s="71" t="e">
        <f t="shared" si="3"/>
        <v>#DIV/0!</v>
      </c>
      <c r="I21" s="71">
        <f t="shared" si="1"/>
        <v>0</v>
      </c>
      <c r="J21" s="256"/>
      <c r="K21" s="69">
        <f t="shared" si="4"/>
        <v>2</v>
      </c>
      <c r="L21" s="71">
        <f t="shared" si="2"/>
        <v>0</v>
      </c>
      <c r="M21" s="38"/>
      <c r="N21" s="199"/>
      <c r="O21" s="38"/>
      <c r="P21" s="199"/>
      <c r="Q21" s="38"/>
      <c r="R21" s="199"/>
      <c r="S21" s="38"/>
      <c r="T21" s="199"/>
      <c r="U21" s="38"/>
      <c r="V21" s="199"/>
      <c r="W21" s="243"/>
      <c r="X21" s="38"/>
      <c r="Y21" s="63"/>
      <c r="Z21" s="52"/>
    </row>
    <row r="22" spans="1:26" ht="26.4" thickTop="1" x14ac:dyDescent="0.5">
      <c r="B22" s="60"/>
    </row>
    <row r="23" spans="1:26" s="61" customFormat="1" ht="25.8" x14ac:dyDescent="0.5">
      <c r="A23" s="35"/>
      <c r="B23" s="60"/>
      <c r="C23" s="60"/>
      <c r="D23" s="60"/>
      <c r="E23" s="62"/>
      <c r="F23" s="35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35"/>
      <c r="X23" s="62"/>
      <c r="Y23" s="35"/>
      <c r="Z23" s="64"/>
    </row>
    <row r="24" spans="1:26" s="35" customFormat="1" ht="25.8" x14ac:dyDescent="0.5">
      <c r="B24" s="60"/>
      <c r="C24" s="60"/>
      <c r="D24" s="60"/>
      <c r="E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X24" s="62"/>
    </row>
    <row r="25" spans="1:26" s="35" customFormat="1" ht="25.8" x14ac:dyDescent="0.5">
      <c r="B25" s="60"/>
      <c r="C25" s="60"/>
      <c r="D25" s="60"/>
      <c r="E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X25" s="62"/>
    </row>
    <row r="26" spans="1:26" s="35" customFormat="1" ht="25.8" x14ac:dyDescent="0.5">
      <c r="B26" s="60"/>
      <c r="C26" s="60"/>
      <c r="D26" s="60"/>
      <c r="E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X26" s="62"/>
    </row>
    <row r="27" spans="1:26" s="35" customFormat="1" ht="25.8" x14ac:dyDescent="0.5">
      <c r="B27" s="60"/>
      <c r="C27" s="60"/>
      <c r="D27" s="60"/>
      <c r="E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X27" s="62"/>
    </row>
    <row r="28" spans="1:26" s="35" customFormat="1" ht="25.8" x14ac:dyDescent="0.5">
      <c r="B28" s="60"/>
      <c r="C28" s="60"/>
      <c r="D28" s="60"/>
      <c r="E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X28" s="62"/>
    </row>
    <row r="29" spans="1:26" s="35" customFormat="1" ht="25.8" x14ac:dyDescent="0.5">
      <c r="B29" s="60"/>
      <c r="C29" s="60"/>
      <c r="D29" s="60"/>
      <c r="E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X29" s="62"/>
    </row>
    <row r="30" spans="1:26" s="35" customFormat="1" ht="25.8" x14ac:dyDescent="0.5">
      <c r="B30" s="60"/>
      <c r="C30" s="60"/>
      <c r="D30" s="60"/>
      <c r="E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X30" s="62"/>
    </row>
    <row r="31" spans="1:26" s="35" customFormat="1" ht="25.8" x14ac:dyDescent="0.5">
      <c r="B31" s="60"/>
      <c r="C31" s="60"/>
      <c r="D31" s="60"/>
      <c r="E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X31" s="62"/>
    </row>
    <row r="32" spans="1:26" s="35" customFormat="1" ht="25.8" x14ac:dyDescent="0.5">
      <c r="B32" s="60"/>
      <c r="C32" s="60"/>
      <c r="D32" s="60"/>
      <c r="E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X32" s="62"/>
    </row>
    <row r="33" spans="2:24" s="35" customFormat="1" ht="25.8" x14ac:dyDescent="0.5">
      <c r="B33" s="60"/>
      <c r="C33" s="60"/>
      <c r="D33" s="60"/>
      <c r="E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X33" s="62"/>
    </row>
    <row r="34" spans="2:24" s="35" customFormat="1" ht="25.8" x14ac:dyDescent="0.5">
      <c r="B34" s="60"/>
      <c r="C34" s="60"/>
      <c r="D34" s="60"/>
      <c r="E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X34" s="62"/>
    </row>
    <row r="35" spans="2:24" s="35" customFormat="1" ht="25.8" x14ac:dyDescent="0.5">
      <c r="B35" s="60"/>
      <c r="C35" s="60"/>
      <c r="D35" s="60"/>
      <c r="E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X35" s="62"/>
    </row>
    <row r="36" spans="2:24" s="35" customFormat="1" ht="25.8" x14ac:dyDescent="0.5">
      <c r="B36" s="60"/>
      <c r="C36" s="60"/>
      <c r="D36" s="60"/>
      <c r="E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X36" s="62"/>
    </row>
    <row r="37" spans="2:24" s="35" customFormat="1" ht="25.8" x14ac:dyDescent="0.5">
      <c r="B37" s="60"/>
      <c r="C37" s="60"/>
      <c r="D37" s="60"/>
      <c r="E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X37" s="62"/>
    </row>
    <row r="38" spans="2:24" s="35" customFormat="1" ht="25.8" x14ac:dyDescent="0.5">
      <c r="B38" s="60"/>
      <c r="C38" s="60"/>
      <c r="D38" s="60"/>
      <c r="E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X38" s="62"/>
    </row>
    <row r="39" spans="2:24" s="35" customFormat="1" ht="25.8" x14ac:dyDescent="0.5">
      <c r="B39" s="60"/>
      <c r="C39" s="60"/>
      <c r="D39" s="60"/>
      <c r="E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X39" s="62"/>
    </row>
    <row r="40" spans="2:24" s="35" customFormat="1" ht="25.8" x14ac:dyDescent="0.5">
      <c r="B40" s="60"/>
      <c r="C40" s="60"/>
      <c r="D40" s="60"/>
      <c r="E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X40" s="62"/>
    </row>
    <row r="41" spans="2:24" s="35" customFormat="1" ht="25.8" x14ac:dyDescent="0.5">
      <c r="B41" s="60"/>
      <c r="C41" s="60"/>
      <c r="D41" s="60"/>
      <c r="E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X41" s="62"/>
    </row>
    <row r="42" spans="2:24" s="35" customFormat="1" ht="25.8" x14ac:dyDescent="0.5">
      <c r="B42" s="60"/>
      <c r="C42" s="60"/>
      <c r="D42" s="60"/>
      <c r="E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X42" s="62"/>
    </row>
    <row r="43" spans="2:24" s="35" customFormat="1" ht="25.8" x14ac:dyDescent="0.5">
      <c r="B43" s="60"/>
      <c r="C43" s="60"/>
      <c r="D43" s="60"/>
      <c r="E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X43" s="62"/>
    </row>
    <row r="44" spans="2:24" s="35" customFormat="1" ht="25.8" x14ac:dyDescent="0.5">
      <c r="B44" s="60"/>
      <c r="C44" s="60"/>
      <c r="D44" s="60"/>
      <c r="E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X44" s="62"/>
    </row>
    <row r="45" spans="2:24" s="35" customFormat="1" ht="25.8" x14ac:dyDescent="0.5">
      <c r="B45" s="60"/>
      <c r="C45" s="60"/>
      <c r="D45" s="60"/>
      <c r="E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X45" s="62"/>
    </row>
    <row r="46" spans="2:24" s="35" customFormat="1" ht="25.8" x14ac:dyDescent="0.5">
      <c r="B46" s="60"/>
      <c r="C46" s="60"/>
      <c r="D46" s="60"/>
      <c r="E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X46" s="62"/>
    </row>
    <row r="47" spans="2:24" s="35" customFormat="1" ht="25.8" x14ac:dyDescent="0.5">
      <c r="B47" s="60"/>
      <c r="C47" s="60"/>
      <c r="D47" s="60"/>
      <c r="E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X47" s="62"/>
    </row>
    <row r="48" spans="2:24" s="35" customFormat="1" ht="25.8" x14ac:dyDescent="0.5">
      <c r="B48" s="60"/>
      <c r="C48" s="60"/>
      <c r="D48" s="60"/>
      <c r="E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X48" s="62"/>
    </row>
    <row r="49" spans="2:24" s="35" customFormat="1" ht="25.8" x14ac:dyDescent="0.5">
      <c r="B49" s="60"/>
      <c r="C49" s="60"/>
      <c r="D49" s="60"/>
      <c r="E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X49" s="62"/>
    </row>
    <row r="50" spans="2:24" s="35" customFormat="1" ht="25.8" x14ac:dyDescent="0.5">
      <c r="B50" s="60"/>
      <c r="C50" s="60"/>
      <c r="D50" s="60"/>
      <c r="E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X50" s="62"/>
    </row>
    <row r="51" spans="2:24" s="35" customFormat="1" ht="25.8" x14ac:dyDescent="0.5">
      <c r="B51" s="60"/>
      <c r="C51" s="60"/>
      <c r="D51" s="60"/>
      <c r="E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X51" s="62"/>
    </row>
    <row r="52" spans="2:24" s="35" customFormat="1" ht="25.8" x14ac:dyDescent="0.5">
      <c r="B52" s="60"/>
      <c r="C52" s="60"/>
      <c r="D52" s="60"/>
      <c r="E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X52" s="62"/>
    </row>
    <row r="53" spans="2:24" s="35" customFormat="1" ht="25.8" x14ac:dyDescent="0.5">
      <c r="B53" s="60"/>
      <c r="C53" s="60"/>
      <c r="D53" s="60"/>
      <c r="E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X53" s="62"/>
    </row>
    <row r="54" spans="2:24" s="35" customFormat="1" ht="25.8" x14ac:dyDescent="0.5">
      <c r="B54" s="60"/>
      <c r="C54" s="60"/>
      <c r="D54" s="60"/>
      <c r="E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X54" s="62"/>
    </row>
    <row r="55" spans="2:24" s="35" customFormat="1" ht="25.8" x14ac:dyDescent="0.5">
      <c r="B55" s="60"/>
      <c r="C55" s="60"/>
      <c r="D55" s="60"/>
      <c r="E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X55" s="62"/>
    </row>
    <row r="56" spans="2:24" s="35" customFormat="1" ht="25.8" x14ac:dyDescent="0.5">
      <c r="B56" s="60"/>
      <c r="C56" s="60"/>
      <c r="D56" s="60"/>
      <c r="E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X56" s="62"/>
    </row>
    <row r="57" spans="2:24" s="35" customFormat="1" ht="25.8" x14ac:dyDescent="0.5">
      <c r="B57" s="60"/>
      <c r="C57" s="60"/>
      <c r="D57" s="60"/>
      <c r="E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X57" s="62"/>
    </row>
    <row r="58" spans="2:24" s="35" customFormat="1" ht="25.8" x14ac:dyDescent="0.5">
      <c r="B58" s="60"/>
      <c r="C58" s="60"/>
      <c r="D58" s="60"/>
      <c r="E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X58" s="62"/>
    </row>
    <row r="59" spans="2:24" s="35" customFormat="1" ht="25.8" x14ac:dyDescent="0.5">
      <c r="B59" s="60"/>
      <c r="C59" s="60"/>
      <c r="D59" s="60"/>
      <c r="E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X59" s="62"/>
    </row>
    <row r="60" spans="2:24" s="35" customFormat="1" ht="25.8" x14ac:dyDescent="0.5">
      <c r="B60" s="60"/>
      <c r="C60" s="60"/>
      <c r="D60" s="60"/>
      <c r="E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X60" s="62"/>
    </row>
    <row r="61" spans="2:24" s="35" customFormat="1" ht="25.8" x14ac:dyDescent="0.5">
      <c r="B61" s="60"/>
      <c r="C61" s="60"/>
      <c r="D61" s="60"/>
      <c r="E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X61" s="62"/>
    </row>
    <row r="62" spans="2:24" s="35" customFormat="1" ht="25.8" x14ac:dyDescent="0.5">
      <c r="B62" s="60"/>
      <c r="C62" s="60"/>
      <c r="D62" s="60"/>
      <c r="E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X62" s="62"/>
    </row>
    <row r="63" spans="2:24" s="35" customFormat="1" ht="25.8" x14ac:dyDescent="0.5">
      <c r="B63" s="60"/>
      <c r="C63" s="60"/>
      <c r="D63" s="60"/>
      <c r="E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X63" s="62"/>
    </row>
    <row r="64" spans="2:24" s="35" customFormat="1" ht="25.8" x14ac:dyDescent="0.5">
      <c r="B64" s="60"/>
      <c r="C64" s="60"/>
      <c r="D64" s="60"/>
      <c r="E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X64" s="62"/>
    </row>
    <row r="65" spans="2:2" ht="26.4" thickBot="1" x14ac:dyDescent="0.55000000000000004">
      <c r="B65" s="5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FFA7-2205-4D2C-8F41-6BBB79447868}">
  <dimension ref="A1:AW65"/>
  <sheetViews>
    <sheetView zoomScale="50" zoomScaleNormal="50" workbookViewId="0">
      <selection activeCell="H6" sqref="H6"/>
    </sheetView>
  </sheetViews>
  <sheetFormatPr defaultRowHeight="27" thickTop="1" thickBottom="1" x14ac:dyDescent="0.55000000000000004"/>
  <cols>
    <col min="1" max="1" width="8.88671875" style="35"/>
    <col min="2" max="2" width="18.109375" style="58" customWidth="1"/>
    <col min="3" max="3" width="18.5546875" style="39" customWidth="1"/>
    <col min="4" max="4" width="18" style="39" customWidth="1"/>
    <col min="5" max="5" width="18.33203125" style="40" customWidth="1"/>
    <col min="6" max="6" width="26" customWidth="1"/>
    <col min="7" max="7" width="18.33203125" style="40" customWidth="1"/>
    <col min="8" max="8" width="23.5546875" style="40" customWidth="1"/>
    <col min="9" max="9" width="18.33203125" style="40" customWidth="1"/>
    <col min="10" max="12" width="26.44140625" style="40" customWidth="1"/>
    <col min="13" max="13" width="11.5546875" style="40" customWidth="1"/>
    <col min="14" max="14" width="11.109375" style="40" customWidth="1"/>
    <col min="15" max="15" width="11.6640625" style="40" customWidth="1"/>
    <col min="16" max="16" width="12.33203125" style="40" customWidth="1"/>
    <col min="17" max="17" width="13.44140625" style="40" customWidth="1"/>
    <col min="18" max="18" width="12.44140625" style="40" customWidth="1"/>
    <col min="19" max="19" width="10.5546875" style="40" customWidth="1"/>
    <col min="20" max="20" width="12" style="40" customWidth="1"/>
    <col min="21" max="21" width="10.5546875" style="40" customWidth="1"/>
    <col min="22" max="22" width="11.6640625" style="40" customWidth="1"/>
    <col min="23" max="23" width="10.44140625" customWidth="1"/>
    <col min="24" max="24" width="13.109375" style="40" customWidth="1"/>
  </cols>
  <sheetData>
    <row r="1" spans="1:49" s="1" customFormat="1" ht="102" customHeight="1" thickTop="1" thickBot="1" x14ac:dyDescent="0.35">
      <c r="A1" s="18"/>
      <c r="B1" s="56"/>
      <c r="C1" s="36"/>
      <c r="D1" s="37"/>
      <c r="E1" s="21"/>
      <c r="F1" s="18"/>
      <c r="G1" s="21"/>
      <c r="H1" s="21"/>
      <c r="I1" s="21"/>
      <c r="J1" s="4"/>
      <c r="K1" s="21"/>
      <c r="L1" s="36"/>
      <c r="M1" s="43" t="s">
        <v>47</v>
      </c>
      <c r="N1" s="21"/>
      <c r="O1" s="21"/>
      <c r="P1" s="21"/>
      <c r="Q1" s="21"/>
      <c r="R1" s="21"/>
      <c r="S1" s="21"/>
      <c r="T1" s="21"/>
      <c r="U1" s="21"/>
      <c r="V1" s="21"/>
      <c r="W1" s="18"/>
      <c r="X1" s="21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</row>
    <row r="2" spans="1:49" s="3" customFormat="1" ht="75.75" customHeight="1" thickTop="1" thickBot="1" x14ac:dyDescent="0.35">
      <c r="A2" s="19"/>
      <c r="B2" s="56"/>
      <c r="C2" s="37"/>
      <c r="D2" s="37"/>
      <c r="E2" s="37"/>
      <c r="F2" s="19"/>
      <c r="G2" s="37"/>
      <c r="H2" s="37"/>
      <c r="I2" s="37"/>
      <c r="J2" s="37"/>
      <c r="K2" s="36"/>
      <c r="L2" s="37"/>
      <c r="M2" s="22" t="s">
        <v>0</v>
      </c>
      <c r="N2" s="37"/>
      <c r="O2" s="37"/>
      <c r="P2" s="37"/>
      <c r="Q2" s="37"/>
      <c r="R2" s="37"/>
      <c r="S2" s="37"/>
      <c r="T2" s="37"/>
      <c r="U2" s="37"/>
      <c r="V2" s="37"/>
      <c r="W2" s="19"/>
      <c r="X2" s="37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</row>
    <row r="3" spans="1:49" s="2" customFormat="1" ht="36.75" customHeight="1" thickTop="1" thickBot="1" x14ac:dyDescent="0.35">
      <c r="A3" s="20"/>
      <c r="B3" s="56"/>
      <c r="C3" s="37"/>
      <c r="D3" s="36"/>
      <c r="E3" s="21"/>
      <c r="F3" s="20"/>
      <c r="G3" s="21"/>
      <c r="H3" s="21"/>
      <c r="I3" s="21"/>
      <c r="J3" s="21"/>
      <c r="K3" s="21"/>
      <c r="L3" s="21"/>
      <c r="M3" s="42" t="s">
        <v>1</v>
      </c>
      <c r="N3" s="44"/>
      <c r="O3" s="41" t="s">
        <v>2</v>
      </c>
      <c r="P3" s="41"/>
      <c r="Q3" s="41" t="s">
        <v>3</v>
      </c>
      <c r="R3" s="41"/>
      <c r="S3" s="41" t="s">
        <v>4</v>
      </c>
      <c r="T3" s="41"/>
      <c r="U3" s="41" t="s">
        <v>5</v>
      </c>
      <c r="V3" s="41"/>
      <c r="W3" s="16" t="s">
        <v>6</v>
      </c>
      <c r="X3" s="42"/>
    </row>
    <row r="4" spans="1:49" s="4" customFormat="1" ht="36.75" customHeight="1" thickTop="1" thickBot="1" x14ac:dyDescent="0.55000000000000004">
      <c r="A4" s="21"/>
      <c r="B4" s="57"/>
      <c r="C4" s="31"/>
      <c r="D4" s="31"/>
      <c r="E4" s="25"/>
      <c r="F4" s="25"/>
      <c r="G4" s="25"/>
      <c r="H4" s="25"/>
      <c r="I4" s="25"/>
      <c r="J4" s="25"/>
      <c r="K4" s="25"/>
      <c r="L4" s="45"/>
      <c r="M4" s="15" t="s">
        <v>7</v>
      </c>
      <c r="N4" s="12"/>
      <c r="O4" s="14" t="s">
        <v>7</v>
      </c>
      <c r="P4" s="12">
        <v>14</v>
      </c>
      <c r="Q4" s="13" t="s">
        <v>7</v>
      </c>
      <c r="R4" s="12">
        <v>15</v>
      </c>
      <c r="S4" s="13" t="s">
        <v>7</v>
      </c>
      <c r="T4" s="12">
        <v>14</v>
      </c>
      <c r="U4" s="13" t="s">
        <v>7</v>
      </c>
      <c r="V4" s="12"/>
      <c r="W4" s="13" t="s">
        <v>7</v>
      </c>
      <c r="X4" s="17"/>
    </row>
    <row r="5" spans="1:49" s="29" customFormat="1" ht="45.75" customHeight="1" thickTop="1" thickBot="1" x14ac:dyDescent="0.35">
      <c r="A5" s="32"/>
      <c r="B5" s="51" t="s">
        <v>8</v>
      </c>
      <c r="C5" s="26" t="s">
        <v>9</v>
      </c>
      <c r="D5" s="27" t="s">
        <v>10</v>
      </c>
      <c r="E5" s="27" t="s">
        <v>11</v>
      </c>
      <c r="F5" s="27" t="s">
        <v>12</v>
      </c>
      <c r="G5" s="27" t="s">
        <v>13</v>
      </c>
      <c r="H5" s="27" t="s">
        <v>14</v>
      </c>
      <c r="I5" s="27" t="s">
        <v>15</v>
      </c>
      <c r="J5" s="27" t="s">
        <v>16</v>
      </c>
      <c r="K5" s="27" t="s">
        <v>17</v>
      </c>
      <c r="L5" s="27" t="s">
        <v>18</v>
      </c>
      <c r="M5" s="27" t="s">
        <v>19</v>
      </c>
      <c r="N5" s="27" t="s">
        <v>20</v>
      </c>
      <c r="O5" s="27" t="s">
        <v>19</v>
      </c>
      <c r="P5" s="27" t="s">
        <v>20</v>
      </c>
      <c r="Q5" s="27" t="s">
        <v>19</v>
      </c>
      <c r="R5" s="27" t="s">
        <v>20</v>
      </c>
      <c r="S5" s="27" t="s">
        <v>19</v>
      </c>
      <c r="T5" s="27" t="s">
        <v>20</v>
      </c>
      <c r="U5" s="27" t="s">
        <v>19</v>
      </c>
      <c r="V5" s="27" t="s">
        <v>20</v>
      </c>
      <c r="W5" s="27" t="s">
        <v>19</v>
      </c>
      <c r="X5" s="46" t="s">
        <v>20</v>
      </c>
      <c r="Y5" s="48"/>
      <c r="Z5" s="28"/>
    </row>
    <row r="6" spans="1:49" s="7" customFormat="1" ht="33" customHeight="1" thickTop="1" thickBot="1" x14ac:dyDescent="0.55000000000000004">
      <c r="A6" s="33"/>
      <c r="B6" s="38" t="s">
        <v>49</v>
      </c>
      <c r="C6" s="54" t="s">
        <v>22</v>
      </c>
      <c r="D6" s="30">
        <v>61</v>
      </c>
      <c r="E6" s="5" t="s">
        <v>23</v>
      </c>
      <c r="F6" s="5" t="s">
        <v>24</v>
      </c>
      <c r="G6" s="5">
        <f>AVERAGE(N6,P6,R6,T6,V6,X6)</f>
        <v>39.523333333333333</v>
      </c>
      <c r="H6" s="5">
        <f>AVERAGE(M6,O6,Q6,S6,U6,W6)</f>
        <v>5.666666666666667</v>
      </c>
      <c r="I6" s="5">
        <f>SUM(N6,P6,R6,T6,V6,X6)</f>
        <v>118.57</v>
      </c>
      <c r="J6" s="5">
        <f>SUM(N6,P6,R6,T6,V6,X6)</f>
        <v>118.57</v>
      </c>
      <c r="K6" s="65">
        <f>_xlfn.RANK.EQ(J6, $J$6:$J$22,0)</f>
        <v>1</v>
      </c>
      <c r="L6" s="5">
        <f t="shared" ref="L6:L21" si="0">COUNT(M6,O6,Q6,S6,U6,W6)</f>
        <v>3</v>
      </c>
      <c r="M6" s="5"/>
      <c r="N6" s="5"/>
      <c r="O6" s="30">
        <v>4</v>
      </c>
      <c r="P6" s="190">
        <v>28.57</v>
      </c>
      <c r="Q6" s="30">
        <v>6</v>
      </c>
      <c r="R6" s="190">
        <v>40</v>
      </c>
      <c r="S6" s="30">
        <v>7</v>
      </c>
      <c r="T6" s="190">
        <v>50</v>
      </c>
      <c r="U6" s="5"/>
      <c r="V6" s="5"/>
      <c r="W6" s="5"/>
      <c r="X6" s="47"/>
      <c r="Y6" s="49"/>
      <c r="Z6" s="6"/>
    </row>
    <row r="7" spans="1:49" s="7" customFormat="1" ht="33" customHeight="1" thickTop="1" thickBot="1" x14ac:dyDescent="0.55000000000000004">
      <c r="A7" s="33"/>
      <c r="B7" s="38" t="s">
        <v>50</v>
      </c>
      <c r="C7" s="54" t="s">
        <v>40</v>
      </c>
      <c r="D7" s="30">
        <v>62</v>
      </c>
      <c r="E7" s="5"/>
      <c r="F7" s="5"/>
      <c r="G7" s="5" t="e">
        <f t="shared" ref="G7:G18" si="1">AVERAGE(N7,P7,R7,T7,V7,X7)</f>
        <v>#DIV/0!</v>
      </c>
      <c r="H7" s="5" t="e">
        <f>AVERAGE(M7:O7:Q7:S7:U7:W7)</f>
        <v>#DIV/0!</v>
      </c>
      <c r="I7" s="5">
        <f t="shared" ref="I7:I21" si="2">SUM(M7,O7,Q7,S7,U7,W7)</f>
        <v>0</v>
      </c>
      <c r="J7" s="5">
        <f t="shared" ref="J7:J21" si="3">SUM(N7,P7,R7,T7,V7,X7)</f>
        <v>0</v>
      </c>
      <c r="K7" s="65">
        <f>_xlfn.RANK.EQ(J7, $J$6:$J$22,0)</f>
        <v>2</v>
      </c>
      <c r="L7" s="5">
        <f t="shared" si="0"/>
        <v>0</v>
      </c>
      <c r="M7" s="5"/>
      <c r="N7" s="5"/>
      <c r="O7" s="30"/>
      <c r="P7" s="190"/>
      <c r="Q7" s="5"/>
      <c r="R7" s="5"/>
      <c r="S7" s="5"/>
      <c r="T7" s="5"/>
      <c r="U7" s="5"/>
      <c r="V7" s="5"/>
      <c r="W7" s="5"/>
      <c r="X7" s="47"/>
      <c r="Y7" s="49"/>
      <c r="Z7" s="6"/>
    </row>
    <row r="8" spans="1:49" s="7" customFormat="1" ht="33" customHeight="1" thickTop="1" thickBot="1" x14ac:dyDescent="0.55000000000000004">
      <c r="A8" s="33"/>
      <c r="B8" s="38"/>
      <c r="C8" s="54"/>
      <c r="D8" s="70">
        <v>3</v>
      </c>
      <c r="E8" s="5"/>
      <c r="F8" s="5"/>
      <c r="G8" s="66" t="e">
        <f t="shared" si="1"/>
        <v>#DIV/0!</v>
      </c>
      <c r="H8" s="66" t="e">
        <f t="shared" ref="H8:H21" si="4">AVERAGE(M8,O8,Q8,S8,U8,W8)</f>
        <v>#DIV/0!</v>
      </c>
      <c r="I8" s="66">
        <f t="shared" si="2"/>
        <v>0</v>
      </c>
      <c r="J8" s="66">
        <f t="shared" si="3"/>
        <v>0</v>
      </c>
      <c r="K8" s="68">
        <f>_xlfn.RANK.EQ(J8, $J$6:$J$22,0)</f>
        <v>2</v>
      </c>
      <c r="L8" s="66">
        <f t="shared" si="0"/>
        <v>0</v>
      </c>
      <c r="M8" s="5"/>
      <c r="N8" s="5"/>
      <c r="O8" s="30"/>
      <c r="P8" s="190"/>
      <c r="Q8" s="5"/>
      <c r="R8" s="5"/>
      <c r="S8" s="5"/>
      <c r="T8" s="5"/>
      <c r="U8" s="5"/>
      <c r="V8" s="5"/>
      <c r="W8" s="5"/>
      <c r="X8" s="47"/>
      <c r="Y8" s="49"/>
      <c r="Z8" s="6"/>
    </row>
    <row r="9" spans="1:49" s="7" customFormat="1" ht="33" customHeight="1" thickTop="1" thickBot="1" x14ac:dyDescent="0.55000000000000004">
      <c r="A9" s="33"/>
      <c r="B9" s="38"/>
      <c r="C9" s="54"/>
      <c r="D9" s="70">
        <v>4</v>
      </c>
      <c r="E9" s="5"/>
      <c r="F9" s="5"/>
      <c r="G9" s="66" t="e">
        <f t="shared" si="1"/>
        <v>#DIV/0!</v>
      </c>
      <c r="H9" s="66" t="e">
        <f t="shared" si="4"/>
        <v>#DIV/0!</v>
      </c>
      <c r="I9" s="66">
        <f t="shared" si="2"/>
        <v>0</v>
      </c>
      <c r="J9" s="66">
        <f t="shared" si="3"/>
        <v>0</v>
      </c>
      <c r="K9" s="68">
        <f>_xlfn.RANK.EQ(J9, $J$6:$J$20,0)</f>
        <v>2</v>
      </c>
      <c r="L9" s="66">
        <f t="shared" si="0"/>
        <v>0</v>
      </c>
      <c r="M9" s="5"/>
      <c r="N9" s="5"/>
      <c r="O9" s="30"/>
      <c r="P9" s="190"/>
      <c r="Q9" s="5"/>
      <c r="R9" s="5"/>
      <c r="S9" s="5"/>
      <c r="T9" s="5"/>
      <c r="U9" s="5"/>
      <c r="V9" s="5"/>
      <c r="W9" s="5"/>
      <c r="X9" s="47"/>
      <c r="Y9" s="49"/>
      <c r="Z9" s="6"/>
    </row>
    <row r="10" spans="1:49" s="7" customFormat="1" ht="33" customHeight="1" thickTop="1" thickBot="1" x14ac:dyDescent="0.55000000000000004">
      <c r="A10" s="33"/>
      <c r="B10" s="38"/>
      <c r="C10" s="54"/>
      <c r="D10" s="70">
        <v>5</v>
      </c>
      <c r="E10" s="5"/>
      <c r="F10" s="5"/>
      <c r="G10" s="66" t="e">
        <f t="shared" si="1"/>
        <v>#DIV/0!</v>
      </c>
      <c r="H10" s="66" t="e">
        <f t="shared" si="4"/>
        <v>#DIV/0!</v>
      </c>
      <c r="I10" s="66">
        <f t="shared" si="2"/>
        <v>0</v>
      </c>
      <c r="J10" s="66">
        <f t="shared" si="3"/>
        <v>0</v>
      </c>
      <c r="K10" s="68">
        <f t="shared" ref="K10:K21" si="5">_xlfn.RANK.EQ(J10, $J$6:$J$22,0)</f>
        <v>2</v>
      </c>
      <c r="L10" s="66">
        <f t="shared" si="0"/>
        <v>0</v>
      </c>
      <c r="M10" s="5"/>
      <c r="N10" s="5"/>
      <c r="O10" s="30"/>
      <c r="P10" s="190"/>
      <c r="Q10" s="5"/>
      <c r="R10" s="5"/>
      <c r="S10" s="5"/>
      <c r="T10" s="5"/>
      <c r="U10" s="5"/>
      <c r="V10" s="5"/>
      <c r="W10" s="5"/>
      <c r="X10" s="47"/>
      <c r="Y10" s="49"/>
      <c r="Z10" s="6"/>
    </row>
    <row r="11" spans="1:49" s="7" customFormat="1" ht="33" customHeight="1" thickTop="1" thickBot="1" x14ac:dyDescent="0.55000000000000004">
      <c r="A11" s="33"/>
      <c r="B11" s="38"/>
      <c r="C11" s="55"/>
      <c r="D11" s="71">
        <v>6</v>
      </c>
      <c r="E11" s="24"/>
      <c r="F11" s="5"/>
      <c r="G11" s="66" t="e">
        <f t="shared" si="1"/>
        <v>#DIV/0!</v>
      </c>
      <c r="H11" s="66" t="e">
        <f>H7</f>
        <v>#DIV/0!</v>
      </c>
      <c r="I11" s="66">
        <f t="shared" si="2"/>
        <v>0</v>
      </c>
      <c r="J11" s="66">
        <f t="shared" si="3"/>
        <v>0</v>
      </c>
      <c r="K11" s="68">
        <f t="shared" si="5"/>
        <v>2</v>
      </c>
      <c r="L11" s="66">
        <f t="shared" si="0"/>
        <v>0</v>
      </c>
      <c r="M11" s="5"/>
      <c r="N11" s="5"/>
      <c r="O11" s="30"/>
      <c r="P11" s="190"/>
      <c r="Q11" s="5"/>
      <c r="R11" s="5"/>
      <c r="S11" s="5"/>
      <c r="T11" s="5"/>
      <c r="U11" s="5"/>
      <c r="V11" s="5"/>
      <c r="W11" s="5"/>
      <c r="X11" s="47"/>
      <c r="Y11" s="49"/>
      <c r="Z11" s="6"/>
    </row>
    <row r="12" spans="1:49" s="7" customFormat="1" ht="33" customHeight="1" thickTop="1" thickBot="1" x14ac:dyDescent="0.55000000000000004">
      <c r="A12" s="33"/>
      <c r="B12" s="38"/>
      <c r="C12" s="54"/>
      <c r="D12" s="72">
        <v>7</v>
      </c>
      <c r="E12" s="5"/>
      <c r="F12" s="5"/>
      <c r="G12" s="66" t="e">
        <f t="shared" si="1"/>
        <v>#DIV/0!</v>
      </c>
      <c r="H12" s="66" t="e">
        <f t="shared" si="4"/>
        <v>#DIV/0!</v>
      </c>
      <c r="I12" s="66">
        <f t="shared" si="2"/>
        <v>0</v>
      </c>
      <c r="J12" s="66">
        <f t="shared" si="3"/>
        <v>0</v>
      </c>
      <c r="K12" s="68">
        <f t="shared" si="5"/>
        <v>2</v>
      </c>
      <c r="L12" s="66">
        <f t="shared" si="0"/>
        <v>0</v>
      </c>
      <c r="M12" s="5"/>
      <c r="N12" s="5"/>
      <c r="O12" s="30"/>
      <c r="P12" s="190"/>
      <c r="Q12" s="5"/>
      <c r="R12" s="5"/>
      <c r="S12" s="5"/>
      <c r="T12" s="5"/>
      <c r="U12" s="5"/>
      <c r="V12" s="5"/>
      <c r="W12" s="5"/>
      <c r="X12" s="47"/>
      <c r="Y12" s="49"/>
      <c r="Z12" s="6"/>
    </row>
    <row r="13" spans="1:49" s="7" customFormat="1" ht="33" customHeight="1" thickTop="1" thickBot="1" x14ac:dyDescent="0.55000000000000004">
      <c r="A13" s="33"/>
      <c r="B13" s="38"/>
      <c r="C13" s="54"/>
      <c r="D13" s="70">
        <v>8</v>
      </c>
      <c r="E13" s="5"/>
      <c r="F13" s="5"/>
      <c r="G13" s="66" t="e">
        <f t="shared" si="1"/>
        <v>#DIV/0!</v>
      </c>
      <c r="H13" s="66" t="e">
        <f t="shared" si="4"/>
        <v>#DIV/0!</v>
      </c>
      <c r="I13" s="66">
        <f t="shared" si="2"/>
        <v>0</v>
      </c>
      <c r="J13" s="66">
        <f t="shared" si="3"/>
        <v>0</v>
      </c>
      <c r="K13" s="68">
        <f t="shared" si="5"/>
        <v>2</v>
      </c>
      <c r="L13" s="66">
        <f t="shared" si="0"/>
        <v>0</v>
      </c>
      <c r="M13" s="5"/>
      <c r="N13" s="5"/>
      <c r="O13" s="30"/>
      <c r="P13" s="190"/>
      <c r="Q13" s="5"/>
      <c r="R13" s="5"/>
      <c r="S13" s="5"/>
      <c r="T13" s="5"/>
      <c r="U13" s="5"/>
      <c r="V13" s="5"/>
      <c r="W13" s="5"/>
      <c r="X13" s="47"/>
      <c r="Y13" s="49"/>
      <c r="Z13" s="6"/>
    </row>
    <row r="14" spans="1:49" s="7" customFormat="1" ht="33" customHeight="1" thickTop="1" thickBot="1" x14ac:dyDescent="0.55000000000000004">
      <c r="A14" s="33"/>
      <c r="B14" s="38"/>
      <c r="C14" s="54"/>
      <c r="D14" s="70">
        <v>9</v>
      </c>
      <c r="E14" s="5"/>
      <c r="F14" s="5"/>
      <c r="G14" s="66" t="e">
        <f t="shared" si="1"/>
        <v>#DIV/0!</v>
      </c>
      <c r="H14" s="66" t="e">
        <f t="shared" si="4"/>
        <v>#DIV/0!</v>
      </c>
      <c r="I14" s="66">
        <f t="shared" si="2"/>
        <v>0</v>
      </c>
      <c r="J14" s="66">
        <f t="shared" si="3"/>
        <v>0</v>
      </c>
      <c r="K14" s="68">
        <f t="shared" si="5"/>
        <v>2</v>
      </c>
      <c r="L14" s="66">
        <f t="shared" si="0"/>
        <v>0</v>
      </c>
      <c r="M14" s="5"/>
      <c r="N14" s="5"/>
      <c r="O14" s="30"/>
      <c r="P14" s="190"/>
      <c r="Q14" s="5"/>
      <c r="R14" s="5"/>
      <c r="S14" s="5"/>
      <c r="T14" s="5"/>
      <c r="U14" s="5"/>
      <c r="V14" s="5"/>
      <c r="W14" s="5"/>
      <c r="X14" s="47"/>
      <c r="Y14" s="49"/>
      <c r="Z14" s="6"/>
    </row>
    <row r="15" spans="1:49" s="7" customFormat="1" ht="33" customHeight="1" thickTop="1" thickBot="1" x14ac:dyDescent="0.55000000000000004">
      <c r="A15" s="33"/>
      <c r="B15" s="38"/>
      <c r="C15" s="54"/>
      <c r="D15" s="70">
        <v>10</v>
      </c>
      <c r="E15" s="5"/>
      <c r="F15" s="5"/>
      <c r="G15" s="66" t="e">
        <f t="shared" si="1"/>
        <v>#DIV/0!</v>
      </c>
      <c r="H15" s="66" t="e">
        <f t="shared" si="4"/>
        <v>#DIV/0!</v>
      </c>
      <c r="I15" s="66">
        <f t="shared" si="2"/>
        <v>0</v>
      </c>
      <c r="J15" s="66">
        <f t="shared" si="3"/>
        <v>0</v>
      </c>
      <c r="K15" s="68">
        <f t="shared" si="5"/>
        <v>2</v>
      </c>
      <c r="L15" s="66">
        <f t="shared" si="0"/>
        <v>0</v>
      </c>
      <c r="M15" s="5"/>
      <c r="N15" s="5"/>
      <c r="O15" s="30"/>
      <c r="P15" s="190"/>
      <c r="Q15" s="5"/>
      <c r="R15" s="5"/>
      <c r="S15" s="5"/>
      <c r="T15" s="5"/>
      <c r="U15" s="5"/>
      <c r="V15" s="5"/>
      <c r="W15" s="5"/>
      <c r="X15" s="47"/>
      <c r="Y15" s="49"/>
      <c r="Z15" s="6"/>
    </row>
    <row r="16" spans="1:49" s="10" customFormat="1" ht="33" customHeight="1" thickTop="1" thickBot="1" x14ac:dyDescent="0.55000000000000004">
      <c r="A16" s="34"/>
      <c r="B16" s="38"/>
      <c r="C16" s="54"/>
      <c r="D16" s="70">
        <v>11</v>
      </c>
      <c r="E16" s="5"/>
      <c r="F16" s="8"/>
      <c r="G16" s="66" t="e">
        <f t="shared" si="1"/>
        <v>#DIV/0!</v>
      </c>
      <c r="H16" s="66" t="e">
        <f t="shared" si="4"/>
        <v>#DIV/0!</v>
      </c>
      <c r="I16" s="66">
        <f t="shared" si="2"/>
        <v>0</v>
      </c>
      <c r="J16" s="66">
        <f t="shared" si="3"/>
        <v>0</v>
      </c>
      <c r="K16" s="68">
        <f t="shared" si="5"/>
        <v>2</v>
      </c>
      <c r="L16" s="66">
        <f t="shared" si="0"/>
        <v>0</v>
      </c>
      <c r="M16" s="5"/>
      <c r="N16" s="5"/>
      <c r="O16" s="30"/>
      <c r="P16" s="190"/>
      <c r="Q16" s="5"/>
      <c r="R16" s="5"/>
      <c r="S16" s="5"/>
      <c r="T16" s="5"/>
      <c r="U16" s="5"/>
      <c r="V16" s="5"/>
      <c r="W16" s="8"/>
      <c r="X16" s="47"/>
      <c r="Y16" s="50"/>
      <c r="Z16" s="9"/>
    </row>
    <row r="17" spans="1:26" s="10" customFormat="1" ht="33" customHeight="1" thickTop="1" thickBot="1" x14ac:dyDescent="0.55000000000000004">
      <c r="A17" s="34"/>
      <c r="B17" s="38"/>
      <c r="C17" s="54"/>
      <c r="D17" s="70">
        <v>12</v>
      </c>
      <c r="E17" s="5"/>
      <c r="F17" s="8"/>
      <c r="G17" s="66" t="e">
        <f t="shared" si="1"/>
        <v>#DIV/0!</v>
      </c>
      <c r="H17" s="66" t="e">
        <f t="shared" si="4"/>
        <v>#DIV/0!</v>
      </c>
      <c r="I17" s="66">
        <f t="shared" si="2"/>
        <v>0</v>
      </c>
      <c r="J17" s="66">
        <f t="shared" si="3"/>
        <v>0</v>
      </c>
      <c r="K17" s="68">
        <f t="shared" si="5"/>
        <v>2</v>
      </c>
      <c r="L17" s="66">
        <f t="shared" si="0"/>
        <v>0</v>
      </c>
      <c r="M17" s="5"/>
      <c r="N17" s="5"/>
      <c r="O17" s="30"/>
      <c r="P17" s="190"/>
      <c r="Q17" s="5"/>
      <c r="R17" s="5"/>
      <c r="S17" s="5"/>
      <c r="T17" s="5"/>
      <c r="U17" s="5"/>
      <c r="V17" s="5"/>
      <c r="W17" s="8"/>
      <c r="X17" s="47"/>
      <c r="Y17" s="50"/>
      <c r="Z17" s="9"/>
    </row>
    <row r="18" spans="1:26" s="10" customFormat="1" ht="33" customHeight="1" thickTop="1" thickBot="1" x14ac:dyDescent="0.55000000000000004">
      <c r="A18" s="34"/>
      <c r="B18" s="38"/>
      <c r="C18" s="54"/>
      <c r="D18" s="70">
        <v>13</v>
      </c>
      <c r="E18" s="5"/>
      <c r="F18" s="8"/>
      <c r="G18" s="66" t="e">
        <f t="shared" si="1"/>
        <v>#DIV/0!</v>
      </c>
      <c r="H18" s="66" t="e">
        <f t="shared" si="4"/>
        <v>#DIV/0!</v>
      </c>
      <c r="I18" s="66">
        <f t="shared" si="2"/>
        <v>0</v>
      </c>
      <c r="J18" s="66">
        <f t="shared" si="3"/>
        <v>0</v>
      </c>
      <c r="K18" s="68">
        <f t="shared" si="5"/>
        <v>2</v>
      </c>
      <c r="L18" s="66">
        <f t="shared" si="0"/>
        <v>0</v>
      </c>
      <c r="M18" s="5"/>
      <c r="N18" s="5"/>
      <c r="O18" s="30"/>
      <c r="P18" s="190"/>
      <c r="Q18" s="5"/>
      <c r="R18" s="5"/>
      <c r="S18" s="5"/>
      <c r="T18" s="5"/>
      <c r="U18" s="5"/>
      <c r="V18" s="5"/>
      <c r="W18" s="8"/>
      <c r="X18" s="47"/>
      <c r="Y18" s="50"/>
      <c r="Z18" s="9"/>
    </row>
    <row r="19" spans="1:26" s="10" customFormat="1" ht="33" customHeight="1" thickTop="1" thickBot="1" x14ac:dyDescent="0.55000000000000004">
      <c r="A19" s="34"/>
      <c r="B19" s="30"/>
      <c r="C19" s="54"/>
      <c r="D19" s="70">
        <v>14</v>
      </c>
      <c r="E19" s="5"/>
      <c r="F19" s="8"/>
      <c r="G19" s="66" t="e">
        <f>AVERAGE(N19,P19,R19,T19,V19,X19)</f>
        <v>#DIV/0!</v>
      </c>
      <c r="H19" s="66" t="e">
        <f t="shared" si="4"/>
        <v>#DIV/0!</v>
      </c>
      <c r="I19" s="66">
        <f t="shared" si="2"/>
        <v>0</v>
      </c>
      <c r="J19" s="66">
        <f t="shared" si="3"/>
        <v>0</v>
      </c>
      <c r="K19" s="68">
        <f t="shared" si="5"/>
        <v>2</v>
      </c>
      <c r="L19" s="66">
        <f t="shared" si="0"/>
        <v>0</v>
      </c>
      <c r="M19" s="5"/>
      <c r="N19" s="5"/>
      <c r="O19" s="30"/>
      <c r="P19" s="190"/>
      <c r="Q19" s="5"/>
      <c r="R19" s="5"/>
      <c r="S19" s="5"/>
      <c r="T19" s="5"/>
      <c r="U19" s="5"/>
      <c r="V19" s="5"/>
      <c r="W19" s="8"/>
      <c r="X19" s="47"/>
      <c r="Y19" s="50"/>
      <c r="Z19" s="9"/>
    </row>
    <row r="20" spans="1:26" s="10" customFormat="1" ht="33" customHeight="1" thickTop="1" thickBot="1" x14ac:dyDescent="0.55000000000000004">
      <c r="A20" s="34"/>
      <c r="B20" s="30"/>
      <c r="C20" s="54"/>
      <c r="D20" s="70">
        <v>15</v>
      </c>
      <c r="E20" s="5"/>
      <c r="F20" s="8"/>
      <c r="G20" s="66" t="e">
        <f>AVERAGE(N20,P20,R20,T20,V20,X20)</f>
        <v>#DIV/0!</v>
      </c>
      <c r="H20" s="66" t="e">
        <f t="shared" si="4"/>
        <v>#DIV/0!</v>
      </c>
      <c r="I20" s="66">
        <f t="shared" si="2"/>
        <v>0</v>
      </c>
      <c r="J20" s="66">
        <f t="shared" si="3"/>
        <v>0</v>
      </c>
      <c r="K20" s="68">
        <f t="shared" si="5"/>
        <v>2</v>
      </c>
      <c r="L20" s="66">
        <f t="shared" si="0"/>
        <v>0</v>
      </c>
      <c r="M20" s="5"/>
      <c r="N20" s="5"/>
      <c r="O20" s="30"/>
      <c r="P20" s="190"/>
      <c r="Q20" s="5"/>
      <c r="R20" s="5"/>
      <c r="S20" s="5"/>
      <c r="T20" s="5"/>
      <c r="U20" s="5"/>
      <c r="V20" s="5"/>
      <c r="W20" s="8"/>
      <c r="X20" s="47"/>
      <c r="Y20" s="50"/>
      <c r="Z20" s="9"/>
    </row>
    <row r="21" spans="1:26" s="53" customFormat="1" ht="30.75" customHeight="1" thickTop="1" thickBot="1" x14ac:dyDescent="0.55000000000000004">
      <c r="A21" s="34"/>
      <c r="B21" s="38"/>
      <c r="C21" s="38"/>
      <c r="D21" s="71">
        <v>16</v>
      </c>
      <c r="E21" s="23"/>
      <c r="F21" s="11"/>
      <c r="G21" s="67" t="e">
        <f>AVERAGE(N21,P21,R21,T21,V21,X21)</f>
        <v>#DIV/0!</v>
      </c>
      <c r="H21" s="67" t="e">
        <f t="shared" si="4"/>
        <v>#DIV/0!</v>
      </c>
      <c r="I21" s="67">
        <f t="shared" si="2"/>
        <v>0</v>
      </c>
      <c r="J21" s="66">
        <f t="shared" si="3"/>
        <v>0</v>
      </c>
      <c r="K21" s="69">
        <f t="shared" si="5"/>
        <v>2</v>
      </c>
      <c r="L21" s="67">
        <f t="shared" si="0"/>
        <v>0</v>
      </c>
      <c r="M21" s="23"/>
      <c r="N21" s="23"/>
      <c r="O21" s="38"/>
      <c r="P21" s="199"/>
      <c r="Q21" s="23"/>
      <c r="R21" s="23"/>
      <c r="S21" s="23"/>
      <c r="T21" s="23"/>
      <c r="U21" s="23"/>
      <c r="V21" s="23"/>
      <c r="W21" s="11"/>
      <c r="X21" s="23"/>
      <c r="Y21" s="63"/>
      <c r="Z21" s="52"/>
    </row>
    <row r="22" spans="1:26" ht="26.4" thickTop="1" x14ac:dyDescent="0.5">
      <c r="B22" s="60"/>
    </row>
    <row r="23" spans="1:26" s="61" customFormat="1" ht="25.8" x14ac:dyDescent="0.5">
      <c r="A23" s="35"/>
      <c r="B23" s="60"/>
      <c r="C23" s="60"/>
      <c r="D23" s="60"/>
      <c r="E23" s="62"/>
      <c r="F23" s="35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35"/>
      <c r="X23" s="62"/>
      <c r="Y23" s="35"/>
      <c r="Z23" s="64"/>
    </row>
    <row r="24" spans="1:26" s="35" customFormat="1" ht="25.8" x14ac:dyDescent="0.5">
      <c r="B24" s="60"/>
      <c r="C24" s="60"/>
      <c r="D24" s="60"/>
      <c r="E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X24" s="62"/>
    </row>
    <row r="25" spans="1:26" s="35" customFormat="1" ht="25.8" x14ac:dyDescent="0.5">
      <c r="B25" s="60"/>
      <c r="C25" s="60"/>
      <c r="D25" s="60"/>
      <c r="E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X25" s="62"/>
    </row>
    <row r="26" spans="1:26" s="35" customFormat="1" ht="25.8" x14ac:dyDescent="0.5">
      <c r="B26" s="60"/>
      <c r="C26" s="60"/>
      <c r="D26" s="60"/>
      <c r="E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X26" s="62"/>
    </row>
    <row r="27" spans="1:26" s="35" customFormat="1" ht="25.8" x14ac:dyDescent="0.5">
      <c r="B27" s="60"/>
      <c r="C27" s="60"/>
      <c r="D27" s="60"/>
      <c r="E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X27" s="62"/>
    </row>
    <row r="28" spans="1:26" s="35" customFormat="1" ht="25.8" x14ac:dyDescent="0.5">
      <c r="B28" s="60"/>
      <c r="C28" s="60"/>
      <c r="D28" s="60"/>
      <c r="E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X28" s="62"/>
    </row>
    <row r="29" spans="1:26" s="35" customFormat="1" ht="25.8" x14ac:dyDescent="0.5">
      <c r="B29" s="60"/>
      <c r="C29" s="60"/>
      <c r="D29" s="60"/>
      <c r="E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X29" s="62"/>
    </row>
    <row r="30" spans="1:26" s="35" customFormat="1" ht="25.8" x14ac:dyDescent="0.5">
      <c r="B30" s="60"/>
      <c r="C30" s="60"/>
      <c r="D30" s="60"/>
      <c r="E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X30" s="62"/>
    </row>
    <row r="31" spans="1:26" s="35" customFormat="1" ht="25.8" x14ac:dyDescent="0.5">
      <c r="B31" s="60"/>
      <c r="C31" s="60"/>
      <c r="D31" s="60"/>
      <c r="E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X31" s="62"/>
    </row>
    <row r="32" spans="1:26" s="35" customFormat="1" ht="25.8" x14ac:dyDescent="0.5">
      <c r="B32" s="60"/>
      <c r="C32" s="60"/>
      <c r="D32" s="60"/>
      <c r="E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X32" s="62"/>
    </row>
    <row r="33" spans="2:24" s="35" customFormat="1" ht="25.8" x14ac:dyDescent="0.5">
      <c r="B33" s="60"/>
      <c r="C33" s="60"/>
      <c r="D33" s="60"/>
      <c r="E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X33" s="62"/>
    </row>
    <row r="34" spans="2:24" s="35" customFormat="1" ht="25.8" x14ac:dyDescent="0.5">
      <c r="B34" s="60"/>
      <c r="C34" s="60"/>
      <c r="D34" s="60"/>
      <c r="E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X34" s="62"/>
    </row>
    <row r="35" spans="2:24" s="35" customFormat="1" ht="25.8" x14ac:dyDescent="0.5">
      <c r="B35" s="60"/>
      <c r="C35" s="60"/>
      <c r="D35" s="60"/>
      <c r="E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X35" s="62"/>
    </row>
    <row r="36" spans="2:24" s="35" customFormat="1" ht="25.8" x14ac:dyDescent="0.5">
      <c r="B36" s="60"/>
      <c r="C36" s="60"/>
      <c r="D36" s="60"/>
      <c r="E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X36" s="62"/>
    </row>
    <row r="37" spans="2:24" s="35" customFormat="1" ht="25.8" x14ac:dyDescent="0.5">
      <c r="B37" s="60"/>
      <c r="C37" s="60"/>
      <c r="D37" s="60"/>
      <c r="E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X37" s="62"/>
    </row>
    <row r="38" spans="2:24" s="35" customFormat="1" ht="25.8" x14ac:dyDescent="0.5">
      <c r="B38" s="60"/>
      <c r="C38" s="60"/>
      <c r="D38" s="60"/>
      <c r="E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X38" s="62"/>
    </row>
    <row r="39" spans="2:24" s="35" customFormat="1" ht="25.8" x14ac:dyDescent="0.5">
      <c r="B39" s="60"/>
      <c r="C39" s="60"/>
      <c r="D39" s="60"/>
      <c r="E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X39" s="62"/>
    </row>
    <row r="40" spans="2:24" s="35" customFormat="1" ht="25.8" x14ac:dyDescent="0.5">
      <c r="B40" s="60"/>
      <c r="C40" s="60"/>
      <c r="D40" s="60"/>
      <c r="E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X40" s="62"/>
    </row>
    <row r="41" spans="2:24" s="35" customFormat="1" ht="25.8" x14ac:dyDescent="0.5">
      <c r="B41" s="60"/>
      <c r="C41" s="60"/>
      <c r="D41" s="60"/>
      <c r="E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X41" s="62"/>
    </row>
    <row r="42" spans="2:24" s="35" customFormat="1" ht="25.8" x14ac:dyDescent="0.5">
      <c r="B42" s="60"/>
      <c r="C42" s="60"/>
      <c r="D42" s="60"/>
      <c r="E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X42" s="62"/>
    </row>
    <row r="43" spans="2:24" s="35" customFormat="1" ht="25.8" x14ac:dyDescent="0.5">
      <c r="B43" s="60"/>
      <c r="C43" s="60"/>
      <c r="D43" s="60"/>
      <c r="E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X43" s="62"/>
    </row>
    <row r="44" spans="2:24" s="35" customFormat="1" ht="25.8" x14ac:dyDescent="0.5">
      <c r="B44" s="60"/>
      <c r="C44" s="60"/>
      <c r="D44" s="60"/>
      <c r="E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X44" s="62"/>
    </row>
    <row r="45" spans="2:24" s="35" customFormat="1" ht="25.8" x14ac:dyDescent="0.5">
      <c r="B45" s="60"/>
      <c r="C45" s="60"/>
      <c r="D45" s="60"/>
      <c r="E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X45" s="62"/>
    </row>
    <row r="46" spans="2:24" s="35" customFormat="1" ht="25.8" x14ac:dyDescent="0.5">
      <c r="B46" s="60"/>
      <c r="C46" s="60"/>
      <c r="D46" s="60"/>
      <c r="E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X46" s="62"/>
    </row>
    <row r="47" spans="2:24" s="35" customFormat="1" ht="25.8" x14ac:dyDescent="0.5">
      <c r="B47" s="60"/>
      <c r="C47" s="60"/>
      <c r="D47" s="60"/>
      <c r="E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X47" s="62"/>
    </row>
    <row r="48" spans="2:24" s="35" customFormat="1" ht="25.8" x14ac:dyDescent="0.5">
      <c r="B48" s="60"/>
      <c r="C48" s="60"/>
      <c r="D48" s="60"/>
      <c r="E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X48" s="62"/>
    </row>
    <row r="49" spans="2:24" s="35" customFormat="1" ht="25.8" x14ac:dyDescent="0.5">
      <c r="B49" s="60"/>
      <c r="C49" s="60"/>
      <c r="D49" s="60"/>
      <c r="E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X49" s="62"/>
    </row>
    <row r="50" spans="2:24" s="35" customFormat="1" ht="25.8" x14ac:dyDescent="0.5">
      <c r="B50" s="60"/>
      <c r="C50" s="60"/>
      <c r="D50" s="60"/>
      <c r="E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X50" s="62"/>
    </row>
    <row r="51" spans="2:24" s="35" customFormat="1" ht="25.8" x14ac:dyDescent="0.5">
      <c r="B51" s="60"/>
      <c r="C51" s="60"/>
      <c r="D51" s="60"/>
      <c r="E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X51" s="62"/>
    </row>
    <row r="52" spans="2:24" s="35" customFormat="1" ht="25.8" x14ac:dyDescent="0.5">
      <c r="B52" s="60"/>
      <c r="C52" s="60"/>
      <c r="D52" s="60"/>
      <c r="E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X52" s="62"/>
    </row>
    <row r="53" spans="2:24" s="35" customFormat="1" ht="25.8" x14ac:dyDescent="0.5">
      <c r="B53" s="60"/>
      <c r="C53" s="60"/>
      <c r="D53" s="60"/>
      <c r="E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X53" s="62"/>
    </row>
    <row r="54" spans="2:24" s="35" customFormat="1" ht="25.8" x14ac:dyDescent="0.5">
      <c r="B54" s="60"/>
      <c r="C54" s="60"/>
      <c r="D54" s="60"/>
      <c r="E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X54" s="62"/>
    </row>
    <row r="55" spans="2:24" s="35" customFormat="1" ht="25.8" x14ac:dyDescent="0.5">
      <c r="B55" s="60"/>
      <c r="C55" s="60"/>
      <c r="D55" s="60"/>
      <c r="E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X55" s="62"/>
    </row>
    <row r="56" spans="2:24" s="35" customFormat="1" ht="25.8" x14ac:dyDescent="0.5">
      <c r="B56" s="60"/>
      <c r="C56" s="60"/>
      <c r="D56" s="60"/>
      <c r="E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X56" s="62"/>
    </row>
    <row r="57" spans="2:24" s="35" customFormat="1" ht="25.8" x14ac:dyDescent="0.5">
      <c r="B57" s="60"/>
      <c r="C57" s="60"/>
      <c r="D57" s="60"/>
      <c r="E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X57" s="62"/>
    </row>
    <row r="58" spans="2:24" s="35" customFormat="1" ht="25.8" x14ac:dyDescent="0.5">
      <c r="B58" s="60"/>
      <c r="C58" s="60"/>
      <c r="D58" s="60"/>
      <c r="E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X58" s="62"/>
    </row>
    <row r="59" spans="2:24" s="35" customFormat="1" ht="25.8" x14ac:dyDescent="0.5">
      <c r="B59" s="60"/>
      <c r="C59" s="60"/>
      <c r="D59" s="60"/>
      <c r="E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X59" s="62"/>
    </row>
    <row r="60" spans="2:24" s="35" customFormat="1" ht="25.8" x14ac:dyDescent="0.5">
      <c r="B60" s="60"/>
      <c r="C60" s="60"/>
      <c r="D60" s="60"/>
      <c r="E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X60" s="62"/>
    </row>
    <row r="61" spans="2:24" s="35" customFormat="1" ht="25.8" x14ac:dyDescent="0.5">
      <c r="B61" s="60"/>
      <c r="C61" s="60"/>
      <c r="D61" s="60"/>
      <c r="E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X61" s="62"/>
    </row>
    <row r="62" spans="2:24" s="35" customFormat="1" ht="25.8" x14ac:dyDescent="0.5">
      <c r="B62" s="60"/>
      <c r="C62" s="60"/>
      <c r="D62" s="60"/>
      <c r="E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X62" s="62"/>
    </row>
    <row r="63" spans="2:24" s="35" customFormat="1" ht="25.8" x14ac:dyDescent="0.5">
      <c r="B63" s="60"/>
      <c r="C63" s="60"/>
      <c r="D63" s="60"/>
      <c r="E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X63" s="62"/>
    </row>
    <row r="64" spans="2:24" s="35" customFormat="1" ht="25.8" x14ac:dyDescent="0.5">
      <c r="B64" s="60"/>
      <c r="C64" s="60"/>
      <c r="D64" s="60"/>
      <c r="E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X64" s="62"/>
    </row>
    <row r="65" spans="2:2" ht="26.4" thickBot="1" x14ac:dyDescent="0.55000000000000004">
      <c r="B65" s="5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Adults Hunters</vt:lpstr>
      <vt:lpstr>Junior Hunters</vt:lpstr>
      <vt:lpstr>Infants Hunters</vt:lpstr>
      <vt:lpstr>Adults 10M</vt:lpstr>
      <vt:lpstr>Junior 10M</vt:lpstr>
      <vt:lpstr>Infants 10M</vt:lpstr>
      <vt:lpstr>SUM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Catty Precision</cp:lastModifiedBy>
  <cp:revision/>
  <dcterms:created xsi:type="dcterms:W3CDTF">2025-02-21T00:28:09Z</dcterms:created>
  <dcterms:modified xsi:type="dcterms:W3CDTF">2026-01-25T22:53:26Z</dcterms:modified>
  <cp:category/>
  <cp:contentStatus/>
</cp:coreProperties>
</file>